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9390"/>
  </bookViews>
  <sheets>
    <sheet name="elektrochirurgia ERBE" sheetId="1" r:id="rId1"/>
  </sheets>
  <definedNames>
    <definedName name="_xlnm._FilterDatabase" localSheetId="0" hidden="1">'elektrochirurgia ERBE'!$C$3:$O$65</definedName>
    <definedName name="_xlnm.Print_Area" localSheetId="0">'elektrochirurgia ERBE'!$A$1:$O$72</definedName>
  </definedNames>
  <calcPr calcId="125725"/>
</workbook>
</file>

<file path=xl/calcChain.xml><?xml version="1.0" encoding="utf-8"?>
<calcChain xmlns="http://schemas.openxmlformats.org/spreadsheetml/2006/main">
  <c r="N9" i="1"/>
  <c r="O9" s="1"/>
  <c r="N46"/>
  <c r="O46" s="1"/>
  <c r="N47"/>
  <c r="O47" s="1"/>
  <c r="N48"/>
  <c r="O48" s="1"/>
  <c r="N49"/>
  <c r="O49" s="1"/>
  <c r="N50"/>
  <c r="O50" s="1"/>
  <c r="N51"/>
  <c r="O51" s="1"/>
  <c r="N52"/>
  <c r="O52" s="1"/>
  <c r="N53"/>
  <c r="O53" s="1"/>
  <c r="N54"/>
  <c r="O54" s="1"/>
  <c r="N55"/>
  <c r="O55" s="1"/>
  <c r="N56"/>
  <c r="O56" s="1"/>
  <c r="N57"/>
  <c r="O57" s="1"/>
  <c r="N58"/>
  <c r="O58" s="1"/>
  <c r="N5"/>
  <c r="O5" s="1"/>
  <c r="N6"/>
  <c r="O6" s="1"/>
  <c r="N7"/>
  <c r="O7" s="1"/>
  <c r="N8"/>
  <c r="O8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29"/>
  <c r="O29" s="1"/>
  <c r="N30"/>
  <c r="O30" s="1"/>
  <c r="N31"/>
  <c r="O31" s="1"/>
  <c r="N32"/>
  <c r="O32" s="1"/>
  <c r="N33"/>
  <c r="O33" s="1"/>
  <c r="N34"/>
  <c r="O34" s="1"/>
  <c r="N35"/>
  <c r="O35" s="1"/>
  <c r="N36"/>
  <c r="O36" s="1"/>
  <c r="N37"/>
  <c r="O37" s="1"/>
  <c r="N38"/>
  <c r="O38" s="1"/>
  <c r="N39"/>
  <c r="O39" s="1"/>
  <c r="N40"/>
  <c r="O40" s="1"/>
  <c r="N41"/>
  <c r="O41" s="1"/>
  <c r="N42"/>
  <c r="O42" s="1"/>
  <c r="N43"/>
  <c r="O43" s="1"/>
  <c r="N44"/>
  <c r="O44" s="1"/>
  <c r="N45"/>
  <c r="O45" s="1"/>
  <c r="N62"/>
  <c r="O62" s="1"/>
  <c r="N63"/>
  <c r="O63" s="1"/>
  <c r="N59"/>
  <c r="O59" s="1"/>
  <c r="N60"/>
  <c r="O60" s="1"/>
  <c r="N61"/>
  <c r="O61" s="1"/>
  <c r="N64"/>
  <c r="O64" s="1"/>
  <c r="N65"/>
  <c r="O65" s="1"/>
  <c r="N4" l="1"/>
  <c r="O4" s="1"/>
  <c r="O67" l="1"/>
  <c r="N67"/>
</calcChain>
</file>

<file path=xl/sharedStrings.xml><?xml version="1.0" encoding="utf-8"?>
<sst xmlns="http://schemas.openxmlformats.org/spreadsheetml/2006/main" count="491" uniqueCount="225">
  <si>
    <t>Komórka Organizacyjna</t>
  </si>
  <si>
    <t>Nr Seryjny</t>
  </si>
  <si>
    <t>Producent</t>
  </si>
  <si>
    <t>Rok Produkcji</t>
  </si>
  <si>
    <t>Typ</t>
  </si>
  <si>
    <t>OPK</t>
  </si>
  <si>
    <t>Nr Inw.</t>
  </si>
  <si>
    <t>Lp.</t>
  </si>
  <si>
    <t>1.</t>
  </si>
  <si>
    <t>2.</t>
  </si>
  <si>
    <t>Wartość netto 1 przeglądu</t>
  </si>
  <si>
    <t>Razem:</t>
  </si>
  <si>
    <t>Liczba przeglądów na 36 mies.</t>
  </si>
  <si>
    <t>Wartość netto na 36 mies.</t>
  </si>
  <si>
    <t>Wartość brutto na 36 mies.</t>
  </si>
  <si>
    <t>3.</t>
  </si>
  <si>
    <t>Nazwa urządzenia</t>
  </si>
  <si>
    <t>4.</t>
  </si>
  <si>
    <t>% VAT</t>
  </si>
  <si>
    <t>5.</t>
  </si>
  <si>
    <t/>
  </si>
  <si>
    <t>8-003055</t>
  </si>
  <si>
    <t>8-003503</t>
  </si>
  <si>
    <t>8-003506</t>
  </si>
  <si>
    <t>8-003507</t>
  </si>
  <si>
    <t>8-003510</t>
  </si>
  <si>
    <t>8-005470</t>
  </si>
  <si>
    <t>8-005716</t>
  </si>
  <si>
    <t>8-005717</t>
  </si>
  <si>
    <t>8-005762</t>
  </si>
  <si>
    <t>8-005990</t>
  </si>
  <si>
    <t>8-006160</t>
  </si>
  <si>
    <t>8-006482</t>
  </si>
  <si>
    <t>8-006484</t>
  </si>
  <si>
    <t>8-006862</t>
  </si>
  <si>
    <t>8-006971</t>
  </si>
  <si>
    <t>8-006972</t>
  </si>
  <si>
    <t>8-007552</t>
  </si>
  <si>
    <t>8-007836</t>
  </si>
  <si>
    <t>8-007837</t>
  </si>
  <si>
    <t>8-008191</t>
  </si>
  <si>
    <t>8-008192</t>
  </si>
  <si>
    <t>8-008193</t>
  </si>
  <si>
    <t>8-008628/IVc1-81</t>
  </si>
  <si>
    <t>8-010126</t>
  </si>
  <si>
    <t>8-010332</t>
  </si>
  <si>
    <t>8-010333</t>
  </si>
  <si>
    <t>8-010897</t>
  </si>
  <si>
    <t>8-010898</t>
  </si>
  <si>
    <t>8-010899</t>
  </si>
  <si>
    <t>8-010900</t>
  </si>
  <si>
    <t>8-010901</t>
  </si>
  <si>
    <t>8-010902</t>
  </si>
  <si>
    <t>8-010903</t>
  </si>
  <si>
    <t>8-011599</t>
  </si>
  <si>
    <t>8-012063</t>
  </si>
  <si>
    <t>8-012081</t>
  </si>
  <si>
    <t>8-012717</t>
  </si>
  <si>
    <t>8-012718</t>
  </si>
  <si>
    <t>8-012719</t>
  </si>
  <si>
    <t>8-012876</t>
  </si>
  <si>
    <t>8-015986</t>
  </si>
  <si>
    <t>8-018157</t>
  </si>
  <si>
    <t>8-014782</t>
  </si>
  <si>
    <t>8-018158</t>
  </si>
  <si>
    <t>8-018159</t>
  </si>
  <si>
    <t>diatermia</t>
  </si>
  <si>
    <t>przystawka argonowa</t>
  </si>
  <si>
    <t>nóż wodny</t>
  </si>
  <si>
    <t>moduł ssący</t>
  </si>
  <si>
    <t xml:space="preserve">przystawka argonowa </t>
  </si>
  <si>
    <t>odsysacz dymu</t>
  </si>
  <si>
    <t>ERBOTOM ICC 80</t>
  </si>
  <si>
    <t>ERBOTOM ICC 350</t>
  </si>
  <si>
    <t>ERBOTOM ICC 50</t>
  </si>
  <si>
    <t>ERBOTOM ICC 300</t>
  </si>
  <si>
    <t>APC2</t>
  </si>
  <si>
    <t>VIO 200D</t>
  </si>
  <si>
    <t>VIO 300D</t>
  </si>
  <si>
    <t>JET2</t>
  </si>
  <si>
    <t>ESM2</t>
  </si>
  <si>
    <t>VEM2</t>
  </si>
  <si>
    <t>VIO 300S</t>
  </si>
  <si>
    <t>VIO100c</t>
  </si>
  <si>
    <t>VIO100C</t>
  </si>
  <si>
    <t>VIO 3</t>
  </si>
  <si>
    <t>IES2</t>
  </si>
  <si>
    <t>APC3</t>
  </si>
  <si>
    <t>IES3</t>
  </si>
  <si>
    <t>B-2081</t>
  </si>
  <si>
    <t>A3119</t>
  </si>
  <si>
    <t>B1453</t>
  </si>
  <si>
    <t>B1452</t>
  </si>
  <si>
    <t>B1456</t>
  </si>
  <si>
    <t>B1459</t>
  </si>
  <si>
    <t>B1730</t>
  </si>
  <si>
    <t>B2082</t>
  </si>
  <si>
    <t>B1956</t>
  </si>
  <si>
    <t>F2547</t>
  </si>
  <si>
    <t>11254533</t>
  </si>
  <si>
    <t>11279827</t>
  </si>
  <si>
    <t>11259215</t>
  </si>
  <si>
    <t>11392776</t>
  </si>
  <si>
    <t>11273678</t>
  </si>
  <si>
    <t>11286232</t>
  </si>
  <si>
    <t>C1472</t>
  </si>
  <si>
    <t>11309898</t>
  </si>
  <si>
    <t>11347123</t>
  </si>
  <si>
    <t>11347124</t>
  </si>
  <si>
    <t>11347122</t>
  </si>
  <si>
    <t>11359092</t>
  </si>
  <si>
    <t>11395913</t>
  </si>
  <si>
    <t>11398684</t>
  </si>
  <si>
    <t>11398683</t>
  </si>
  <si>
    <t>11417488</t>
  </si>
  <si>
    <t>11417489</t>
  </si>
  <si>
    <t>11417490</t>
  </si>
  <si>
    <t>11417486</t>
  </si>
  <si>
    <t>11417491</t>
  </si>
  <si>
    <t>11417487</t>
  </si>
  <si>
    <t>11416176</t>
  </si>
  <si>
    <t>11439401</t>
  </si>
  <si>
    <t>11452494</t>
  </si>
  <si>
    <t>11454131</t>
  </si>
  <si>
    <t>11465605</t>
  </si>
  <si>
    <t>11466531</t>
  </si>
  <si>
    <t>11471601</t>
  </si>
  <si>
    <t>ERBE</t>
  </si>
  <si>
    <t>Oddział Anestezjologii Oddziału Klinicznego Anestezjologii i Intensywnej Terapii _ Ursynów</t>
  </si>
  <si>
    <t>112N</t>
  </si>
  <si>
    <t>Zakład Brachyterapii - Blok Operacyjny</t>
  </si>
  <si>
    <t>809N</t>
  </si>
  <si>
    <t>Oddział Zachowawczy Kliniki Nowotworów Tkanek Miękkich, Kości i Czerniaków</t>
  </si>
  <si>
    <t>901N</t>
  </si>
  <si>
    <t>Oddział Zachowawczy Kliniki Nowotworów Piersi i Chirurgii Rekonstrukcyjnej</t>
  </si>
  <si>
    <t>916N</t>
  </si>
  <si>
    <t>123N</t>
  </si>
  <si>
    <t>Oddział Zachowawczy Kliniki Nowotworów Głowy i Szyi</t>
  </si>
  <si>
    <t>924N</t>
  </si>
  <si>
    <t>Oddział Zachowawczy Kliniki Ginekologii Onkologicznej</t>
  </si>
  <si>
    <t>905N</t>
  </si>
  <si>
    <t>Przychodnia Onkologicza I</t>
  </si>
  <si>
    <t>603N</t>
  </si>
  <si>
    <t>Oddział Zachowawczy Kliniki Nowotworów Układu Moczowego</t>
  </si>
  <si>
    <t>908N</t>
  </si>
  <si>
    <t>Oddział Gastroenterologii Ogólnej Kliniki Gastroenterologii Onkologicznej</t>
  </si>
  <si>
    <t>Blok Operacyjny Ursynów</t>
  </si>
  <si>
    <t>113N</t>
  </si>
  <si>
    <t>Blok Operacyjny Kliniki Chirurgii Onkologicznej i Guzów Neuroendokrynnych Wawelska</t>
  </si>
  <si>
    <t>206N</t>
  </si>
  <si>
    <t>Klinika Chirurgii Onkologiczna i Guzów Neuroendokrynnych Wawelska - Oddział Chirurgii</t>
  </si>
  <si>
    <t>201N</t>
  </si>
  <si>
    <t>Zakład Profilaktyki Nowotworów-Poradnia Profilaktyki Raka Jelita Grubego</t>
  </si>
  <si>
    <t>343N</t>
  </si>
  <si>
    <t>Blok Operacyjny II_ Wawelska</t>
  </si>
  <si>
    <t>Blok Operacyjny Oddziału Zabiegowego Kliniki Gastroenterologii Onkologiczne</t>
  </si>
  <si>
    <t>127N</t>
  </si>
  <si>
    <t>Oddział Zabiegowy Kliniki Nowotworów Płuca i Klatki Piersiowej</t>
  </si>
  <si>
    <t>913N</t>
  </si>
  <si>
    <t>Zakład Profilaktyki Nowotworów - Poradnia Profilaktyki Raka Szyjki Macicy</t>
  </si>
  <si>
    <t>341N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</si>
  <si>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</si>
  <si>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</si>
  <si>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</si>
  <si>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</si>
  <si>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</si>
  <si>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</si>
  <si>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</si>
  <si>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</si>
  <si>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</si>
  <si>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</si>
  <si>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</si>
  <si>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</si>
  <si>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</si>
  <si>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</si>
  <si>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</si>
  <si>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</si>
  <si>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</si>
  <si>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</si>
  <si>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</si>
  <si>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</si>
  <si>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</si>
  <si>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</si>
  <si>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</si>
  <si>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</si>
  <si>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</si>
  <si>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</si>
  <si>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</si>
  <si>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</si>
  <si>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</si>
  <si>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</si>
  <si>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</si>
  <si>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</si>
  <si>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</si>
  <si>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</si>
  <si>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</si>
  <si>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</si>
  <si>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</si>
  <si>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</si>
  <si>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</si>
  <si>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</si>
  <si>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</si>
  <si>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</si>
  <si>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</si>
  <si>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</si>
  <si>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</si>
  <si>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</si>
  <si>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</si>
  <si>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</si>
  <si>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</si>
  <si>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</si>
  <si>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</si>
  <si>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</si>
  <si>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</si>
  <si>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</si>
  <si>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</si>
  <si>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</si>
  <si>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</si>
  <si>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moduł rozszerzający</t>
  </si>
  <si>
    <t>8-003508</t>
  </si>
  <si>
    <t>B1451</t>
  </si>
  <si>
    <t>Formularz Cenowy</t>
  </si>
  <si>
    <t>Część nr 1</t>
  </si>
  <si>
    <t>* UWAGA: Wyliczoną cenę z Formularza cenowego należy przenieść do Formularza ofertowego – Załącznik nr 1 do SWZ</t>
  </si>
  <si>
    <t>UWAGA:
1. Zamawiający zaleca przed podpisaniem, zapisanie dokumentu w formacie .pdf
2. Formularz  musi być opatrzony przez osobę lub osoby uprawnione do reprezentowania wykonawcy, kwalifikowanym podpisem elektronicznym.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</si>
</sst>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 applyNumberFormat="1" applyFont="1" applyProtection="1"/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/>
    </xf>
    <xf numFmtId="0" fontId="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Font="1" applyBorder="1" applyAlignment="1" applyProtection="1">
      <alignment horizontal="center" vertical="center" wrapText="1"/>
    </xf>
    <xf numFmtId="0" fontId="0" fillId="0" borderId="11" xfId="0" applyNumberFormat="1" applyFont="1" applyBorder="1" applyAlignment="1" applyProtection="1">
      <alignment horizontal="center" vertical="center" wrapText="1"/>
    </xf>
    <xf numFmtId="44" fontId="0" fillId="0" borderId="0" xfId="1" applyFont="1" applyAlignment="1" applyProtection="1">
      <alignment vertical="center" wrapText="1"/>
    </xf>
    <xf numFmtId="44" fontId="1" fillId="2" borderId="6" xfId="1" applyFont="1" applyFill="1" applyBorder="1" applyAlignment="1" applyProtection="1">
      <alignment horizontal="center" vertical="center" wrapText="1"/>
    </xf>
    <xf numFmtId="44" fontId="0" fillId="0" borderId="3" xfId="1" applyFont="1" applyBorder="1" applyAlignment="1" applyProtection="1">
      <alignment vertical="center" wrapText="1"/>
    </xf>
    <xf numFmtId="44" fontId="0" fillId="0" borderId="0" xfId="1" applyFont="1" applyBorder="1" applyAlignment="1" applyProtection="1">
      <alignment vertical="center" wrapText="1"/>
    </xf>
    <xf numFmtId="44" fontId="2" fillId="0" borderId="8" xfId="1" applyFont="1" applyBorder="1" applyAlignment="1" applyProtection="1">
      <alignment vertical="center" wrapText="1"/>
    </xf>
    <xf numFmtId="44" fontId="1" fillId="2" borderId="5" xfId="1" applyFont="1" applyFill="1" applyBorder="1" applyAlignment="1" applyProtection="1">
      <alignment horizontal="center" vertical="center" wrapText="1"/>
    </xf>
    <xf numFmtId="44" fontId="0" fillId="0" borderId="12" xfId="1" applyFont="1" applyBorder="1" applyAlignment="1" applyProtection="1">
      <alignment vertical="center" wrapText="1"/>
    </xf>
    <xf numFmtId="44" fontId="0" fillId="0" borderId="13" xfId="1" applyFont="1" applyBorder="1" applyAlignment="1" applyProtection="1">
      <alignment vertical="center" wrapText="1"/>
    </xf>
    <xf numFmtId="44" fontId="0" fillId="0" borderId="11" xfId="1" applyFont="1" applyBorder="1" applyAlignment="1" applyProtection="1">
      <alignment vertical="center" wrapText="1"/>
    </xf>
    <xf numFmtId="44" fontId="0" fillId="0" borderId="0" xfId="1" applyFont="1" applyAlignment="1" applyProtection="1">
      <alignment horizontal="center" vertical="center"/>
    </xf>
    <xf numFmtId="44" fontId="0" fillId="0" borderId="11" xfId="1" applyFont="1" applyBorder="1" applyAlignment="1" applyProtection="1">
      <alignment horizontal="center" vertical="center" wrapText="1"/>
    </xf>
    <xf numFmtId="0" fontId="0" fillId="0" borderId="13" xfId="0" applyNumberFormat="1" applyFont="1" applyBorder="1" applyAlignment="1" applyProtection="1">
      <alignment horizontal="center" vertical="center" wrapText="1"/>
    </xf>
    <xf numFmtId="44" fontId="0" fillId="3" borderId="13" xfId="1" applyFont="1" applyFill="1" applyBorder="1" applyAlignment="1" applyProtection="1">
      <alignment vertical="center" wrapText="1"/>
    </xf>
    <xf numFmtId="0" fontId="4" fillId="0" borderId="0" xfId="0" applyNumberFormat="1" applyFont="1" applyAlignment="1" applyProtection="1">
      <alignment horizontal="left" vertical="center"/>
    </xf>
    <xf numFmtId="10" fontId="0" fillId="3" borderId="12" xfId="1" applyNumberFormat="1" applyFont="1" applyFill="1" applyBorder="1" applyAlignment="1" applyProtection="1">
      <alignment vertical="center" wrapText="1"/>
    </xf>
    <xf numFmtId="10" fontId="0" fillId="3" borderId="13" xfId="1" applyNumberFormat="1" applyFont="1" applyFill="1" applyBorder="1" applyAlignment="1" applyProtection="1">
      <alignment vertical="center" wrapText="1"/>
    </xf>
    <xf numFmtId="0" fontId="0" fillId="0" borderId="15" xfId="0" applyNumberFormat="1" applyFont="1" applyBorder="1" applyAlignment="1" applyProtection="1">
      <alignment vertical="center"/>
    </xf>
    <xf numFmtId="44" fontId="0" fillId="0" borderId="17" xfId="1" applyFont="1" applyBorder="1" applyAlignment="1" applyProtection="1">
      <alignment vertical="center" wrapText="1"/>
    </xf>
    <xf numFmtId="0" fontId="0" fillId="0" borderId="12" xfId="0" applyNumberFormat="1" applyFont="1" applyBorder="1" applyAlignment="1" applyProtection="1">
      <alignment horizontal="center" vertical="center" wrapText="1"/>
    </xf>
    <xf numFmtId="44" fontId="0" fillId="3" borderId="12" xfId="1" applyFont="1" applyFill="1" applyBorder="1" applyAlignment="1" applyProtection="1">
      <alignment vertical="center" wrapText="1"/>
    </xf>
    <xf numFmtId="0" fontId="0" fillId="0" borderId="18" xfId="0" applyNumberFormat="1" applyFont="1" applyBorder="1" applyAlignment="1" applyProtection="1">
      <alignment vertical="center"/>
    </xf>
    <xf numFmtId="0" fontId="0" fillId="0" borderId="19" xfId="0" applyNumberFormat="1" applyFont="1" applyBorder="1" applyAlignment="1" applyProtection="1">
      <alignment horizontal="center" vertical="center" wrapText="1"/>
    </xf>
    <xf numFmtId="44" fontId="0" fillId="3" borderId="19" xfId="1" applyFont="1" applyFill="1" applyBorder="1" applyAlignment="1" applyProtection="1">
      <alignment vertical="center" wrapText="1"/>
    </xf>
    <xf numFmtId="10" fontId="0" fillId="3" borderId="19" xfId="1" applyNumberFormat="1" applyFont="1" applyFill="1" applyBorder="1" applyAlignment="1" applyProtection="1">
      <alignment vertical="center" wrapText="1"/>
    </xf>
    <xf numFmtId="44" fontId="0" fillId="0" borderId="19" xfId="1" applyFont="1" applyBorder="1" applyAlignment="1" applyProtection="1">
      <alignment vertical="center" wrapText="1"/>
    </xf>
    <xf numFmtId="44" fontId="0" fillId="0" borderId="20" xfId="1" applyFont="1" applyBorder="1" applyAlignment="1" applyProtection="1">
      <alignment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0" xfId="0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2" borderId="10" xfId="0" applyNumberFormat="1" applyFont="1" applyFill="1" applyBorder="1" applyAlignment="1" applyProtection="1">
      <alignment horizontal="center" vertical="center"/>
    </xf>
    <xf numFmtId="0" fontId="1" fillId="2" borderId="14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>
      <alignment wrapText="1"/>
    </xf>
    <xf numFmtId="0" fontId="0" fillId="0" borderId="0" xfId="0" applyFont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O73"/>
  <sheetViews>
    <sheetView tabSelected="1" view="pageBreakPreview" topLeftCell="A46" zoomScale="70" zoomScaleNormal="85" zoomScaleSheetLayoutView="70" workbookViewId="0">
      <selection activeCell="N67" sqref="N67"/>
    </sheetView>
  </sheetViews>
  <sheetFormatPr defaultColWidth="8.85546875" defaultRowHeight="15"/>
  <cols>
    <col min="1" max="1" width="2.7109375" style="2" customWidth="1"/>
    <col min="2" max="2" width="3.42578125" style="2" bestFit="1" customWidth="1"/>
    <col min="3" max="3" width="17" style="1" customWidth="1"/>
    <col min="4" max="4" width="21.85546875" style="1" bestFit="1" customWidth="1"/>
    <col min="5" max="5" width="11.85546875" style="1" customWidth="1"/>
    <col min="6" max="6" width="14" style="1" customWidth="1"/>
    <col min="7" max="7" width="10.140625" style="1" bestFit="1" customWidth="1"/>
    <col min="8" max="8" width="8.85546875" style="2"/>
    <col min="9" max="9" width="51.7109375" style="3" customWidth="1"/>
    <col min="10" max="10" width="8.28515625" style="2" customWidth="1"/>
    <col min="11" max="11" width="11.7109375" style="1" customWidth="1"/>
    <col min="12" max="12" width="15.28515625" style="20" customWidth="1"/>
    <col min="13" max="13" width="7" style="20" customWidth="1"/>
    <col min="14" max="15" width="16.85546875" style="11" customWidth="1"/>
    <col min="16" max="16384" width="8.85546875" style="2"/>
  </cols>
  <sheetData>
    <row r="1" spans="2:15" s="46" customFormat="1" ht="27" customHeight="1">
      <c r="B1" s="47" t="s">
        <v>222</v>
      </c>
      <c r="C1" s="48"/>
      <c r="D1" s="48"/>
      <c r="E1" s="48"/>
      <c r="F1" s="48" t="s">
        <v>221</v>
      </c>
      <c r="G1" s="48"/>
      <c r="H1" s="49"/>
      <c r="K1" s="48"/>
      <c r="L1" s="48"/>
      <c r="M1" s="47"/>
      <c r="N1" s="47"/>
    </row>
    <row r="2" spans="2:15" ht="15" customHeight="1" thickBot="1"/>
    <row r="3" spans="2:15" s="1" customFormat="1" ht="45.75" thickBot="1">
      <c r="B3" s="4" t="s">
        <v>7</v>
      </c>
      <c r="C3" s="5" t="s">
        <v>6</v>
      </c>
      <c r="D3" s="5" t="s">
        <v>16</v>
      </c>
      <c r="E3" s="5" t="s">
        <v>4</v>
      </c>
      <c r="F3" s="5" t="s">
        <v>1</v>
      </c>
      <c r="G3" s="5" t="s">
        <v>2</v>
      </c>
      <c r="H3" s="5" t="s">
        <v>3</v>
      </c>
      <c r="I3" s="5" t="s">
        <v>0</v>
      </c>
      <c r="J3" s="5" t="s">
        <v>5</v>
      </c>
      <c r="K3" s="5" t="s">
        <v>12</v>
      </c>
      <c r="L3" s="16" t="s">
        <v>10</v>
      </c>
      <c r="M3" s="16" t="s">
        <v>18</v>
      </c>
      <c r="N3" s="16" t="s">
        <v>13</v>
      </c>
      <c r="O3" s="12" t="s">
        <v>14</v>
      </c>
    </row>
    <row r="4" spans="2:15" ht="30">
      <c r="B4" s="6" t="s">
        <v>8</v>
      </c>
      <c r="C4" s="37" t="s">
        <v>20</v>
      </c>
      <c r="D4" s="37" t="s">
        <v>66</v>
      </c>
      <c r="E4" s="38" t="s">
        <v>72</v>
      </c>
      <c r="F4" s="37" t="s">
        <v>89</v>
      </c>
      <c r="G4" s="37" t="s">
        <v>127</v>
      </c>
      <c r="H4" s="37">
        <v>1998</v>
      </c>
      <c r="I4" s="39" t="s">
        <v>128</v>
      </c>
      <c r="J4" s="37" t="s">
        <v>129</v>
      </c>
      <c r="K4" s="29">
        <v>3</v>
      </c>
      <c r="L4" s="30"/>
      <c r="M4" s="25"/>
      <c r="N4" s="17">
        <f t="shared" ref="N4:N33" si="0">K4*L4</f>
        <v>0</v>
      </c>
      <c r="O4" s="13">
        <f t="shared" ref="O4:O33" si="1">N4*(1+M4)</f>
        <v>0</v>
      </c>
    </row>
    <row r="5" spans="2:15" ht="30">
      <c r="B5" s="27" t="s">
        <v>9</v>
      </c>
      <c r="C5" s="40" t="s">
        <v>21</v>
      </c>
      <c r="D5" s="40" t="s">
        <v>66</v>
      </c>
      <c r="E5" s="41" t="s">
        <v>73</v>
      </c>
      <c r="F5" s="40" t="s">
        <v>90</v>
      </c>
      <c r="G5" s="40" t="s">
        <v>127</v>
      </c>
      <c r="H5" s="40">
        <v>1994</v>
      </c>
      <c r="I5" s="42" t="s">
        <v>130</v>
      </c>
      <c r="J5" s="40" t="s">
        <v>131</v>
      </c>
      <c r="K5" s="22">
        <v>3</v>
      </c>
      <c r="L5" s="23"/>
      <c r="M5" s="26"/>
      <c r="N5" s="18">
        <f t="shared" si="0"/>
        <v>0</v>
      </c>
      <c r="O5" s="28">
        <f t="shared" si="1"/>
        <v>0</v>
      </c>
    </row>
    <row r="6" spans="2:15" ht="30">
      <c r="B6" s="27" t="s">
        <v>15</v>
      </c>
      <c r="C6" s="40" t="s">
        <v>22</v>
      </c>
      <c r="D6" s="40" t="s">
        <v>66</v>
      </c>
      <c r="E6" s="41" t="s">
        <v>74</v>
      </c>
      <c r="F6" s="40" t="s">
        <v>91</v>
      </c>
      <c r="G6" s="40" t="s">
        <v>127</v>
      </c>
      <c r="H6" s="40">
        <v>1996</v>
      </c>
      <c r="I6" s="42" t="s">
        <v>132</v>
      </c>
      <c r="J6" s="40" t="s">
        <v>133</v>
      </c>
      <c r="K6" s="22">
        <v>3</v>
      </c>
      <c r="L6" s="23"/>
      <c r="M6" s="26"/>
      <c r="N6" s="18">
        <f t="shared" si="0"/>
        <v>0</v>
      </c>
      <c r="O6" s="28">
        <f t="shared" si="1"/>
        <v>0</v>
      </c>
    </row>
    <row r="7" spans="2:15" ht="30">
      <c r="B7" s="27" t="s">
        <v>17</v>
      </c>
      <c r="C7" s="40" t="s">
        <v>23</v>
      </c>
      <c r="D7" s="40" t="s">
        <v>66</v>
      </c>
      <c r="E7" s="41" t="s">
        <v>74</v>
      </c>
      <c r="F7" s="40" t="s">
        <v>92</v>
      </c>
      <c r="G7" s="40" t="s">
        <v>127</v>
      </c>
      <c r="H7" s="40">
        <v>1996</v>
      </c>
      <c r="I7" s="42" t="s">
        <v>134</v>
      </c>
      <c r="J7" s="40" t="s">
        <v>135</v>
      </c>
      <c r="K7" s="22">
        <v>3</v>
      </c>
      <c r="L7" s="23"/>
      <c r="M7" s="26"/>
      <c r="N7" s="18">
        <f t="shared" si="0"/>
        <v>0</v>
      </c>
      <c r="O7" s="28">
        <f t="shared" si="1"/>
        <v>0</v>
      </c>
    </row>
    <row r="8" spans="2:15" ht="30">
      <c r="B8" s="27" t="s">
        <v>19</v>
      </c>
      <c r="C8" s="40" t="s">
        <v>24</v>
      </c>
      <c r="D8" s="40" t="s">
        <v>66</v>
      </c>
      <c r="E8" s="41" t="s">
        <v>74</v>
      </c>
      <c r="F8" s="40" t="s">
        <v>93</v>
      </c>
      <c r="G8" s="40" t="s">
        <v>127</v>
      </c>
      <c r="H8" s="40">
        <v>1996</v>
      </c>
      <c r="I8" s="42" t="s">
        <v>159</v>
      </c>
      <c r="J8" s="40" t="s">
        <v>160</v>
      </c>
      <c r="K8" s="22">
        <v>3</v>
      </c>
      <c r="L8" s="23"/>
      <c r="M8" s="26"/>
      <c r="N8" s="18">
        <f t="shared" si="0"/>
        <v>0</v>
      </c>
      <c r="O8" s="28">
        <f t="shared" si="1"/>
        <v>0</v>
      </c>
    </row>
    <row r="9" spans="2:15" ht="30">
      <c r="B9" s="27" t="s">
        <v>161</v>
      </c>
      <c r="C9" s="41" t="s">
        <v>219</v>
      </c>
      <c r="D9" s="41" t="s">
        <v>66</v>
      </c>
      <c r="E9" s="41" t="s">
        <v>74</v>
      </c>
      <c r="F9" s="41" t="s">
        <v>220</v>
      </c>
      <c r="G9" s="41" t="s">
        <v>127</v>
      </c>
      <c r="H9" s="40">
        <v>1996</v>
      </c>
      <c r="I9" s="42" t="s">
        <v>159</v>
      </c>
      <c r="J9" s="40" t="s">
        <v>160</v>
      </c>
      <c r="K9" s="22">
        <v>3</v>
      </c>
      <c r="L9" s="23"/>
      <c r="M9" s="26"/>
      <c r="N9" s="18">
        <f t="shared" si="0"/>
        <v>0</v>
      </c>
      <c r="O9" s="28">
        <f t="shared" si="1"/>
        <v>0</v>
      </c>
    </row>
    <row r="10" spans="2:15" ht="30">
      <c r="B10" s="27" t="s">
        <v>162</v>
      </c>
      <c r="C10" s="40" t="s">
        <v>25</v>
      </c>
      <c r="D10" s="40" t="s">
        <v>66</v>
      </c>
      <c r="E10" s="41" t="s">
        <v>74</v>
      </c>
      <c r="F10" s="40" t="s">
        <v>94</v>
      </c>
      <c r="G10" s="40" t="s">
        <v>127</v>
      </c>
      <c r="H10" s="40">
        <v>1995</v>
      </c>
      <c r="I10" s="42" t="s">
        <v>137</v>
      </c>
      <c r="J10" s="40" t="s">
        <v>138</v>
      </c>
      <c r="K10" s="22">
        <v>3</v>
      </c>
      <c r="L10" s="23"/>
      <c r="M10" s="26"/>
      <c r="N10" s="18">
        <f t="shared" si="0"/>
        <v>0</v>
      </c>
      <c r="O10" s="28">
        <f t="shared" si="1"/>
        <v>0</v>
      </c>
    </row>
    <row r="11" spans="2:15" ht="30">
      <c r="B11" s="27" t="s">
        <v>163</v>
      </c>
      <c r="C11" s="40" t="s">
        <v>26</v>
      </c>
      <c r="D11" s="40" t="s">
        <v>66</v>
      </c>
      <c r="E11" s="41" t="s">
        <v>72</v>
      </c>
      <c r="F11" s="40" t="s">
        <v>95</v>
      </c>
      <c r="G11" s="40" t="s">
        <v>127</v>
      </c>
      <c r="H11" s="40">
        <v>2001</v>
      </c>
      <c r="I11" s="42" t="s">
        <v>139</v>
      </c>
      <c r="J11" s="40" t="s">
        <v>140</v>
      </c>
      <c r="K11" s="22">
        <v>3</v>
      </c>
      <c r="L11" s="23"/>
      <c r="M11" s="26"/>
      <c r="N11" s="18">
        <f t="shared" si="0"/>
        <v>0</v>
      </c>
      <c r="O11" s="28">
        <f t="shared" si="1"/>
        <v>0</v>
      </c>
    </row>
    <row r="12" spans="2:15" ht="30">
      <c r="B12" s="27" t="s">
        <v>164</v>
      </c>
      <c r="C12" s="40" t="s">
        <v>27</v>
      </c>
      <c r="D12" s="40" t="s">
        <v>66</v>
      </c>
      <c r="E12" s="41" t="s">
        <v>72</v>
      </c>
      <c r="F12" s="40" t="s">
        <v>96</v>
      </c>
      <c r="G12" s="40" t="s">
        <v>127</v>
      </c>
      <c r="H12" s="40">
        <v>2003</v>
      </c>
      <c r="I12" s="42" t="s">
        <v>141</v>
      </c>
      <c r="J12" s="40" t="s">
        <v>142</v>
      </c>
      <c r="K12" s="22">
        <v>3</v>
      </c>
      <c r="L12" s="23"/>
      <c r="M12" s="26"/>
      <c r="N12" s="18">
        <f t="shared" si="0"/>
        <v>0</v>
      </c>
      <c r="O12" s="28">
        <f t="shared" si="1"/>
        <v>0</v>
      </c>
    </row>
    <row r="13" spans="2:15" ht="30">
      <c r="B13" s="27" t="s">
        <v>165</v>
      </c>
      <c r="C13" s="40" t="s">
        <v>28</v>
      </c>
      <c r="D13" s="40" t="s">
        <v>66</v>
      </c>
      <c r="E13" s="41" t="s">
        <v>72</v>
      </c>
      <c r="F13" s="40" t="s">
        <v>97</v>
      </c>
      <c r="G13" s="40" t="s">
        <v>127</v>
      </c>
      <c r="H13" s="40">
        <v>2003</v>
      </c>
      <c r="I13" s="42" t="s">
        <v>141</v>
      </c>
      <c r="J13" s="40" t="s">
        <v>142</v>
      </c>
      <c r="K13" s="22">
        <v>3</v>
      </c>
      <c r="L13" s="23"/>
      <c r="M13" s="26"/>
      <c r="N13" s="18">
        <f t="shared" si="0"/>
        <v>0</v>
      </c>
      <c r="O13" s="28">
        <f t="shared" si="1"/>
        <v>0</v>
      </c>
    </row>
    <row r="14" spans="2:15" ht="30">
      <c r="B14" s="27" t="s">
        <v>166</v>
      </c>
      <c r="C14" s="40" t="s">
        <v>29</v>
      </c>
      <c r="D14" s="40" t="s">
        <v>66</v>
      </c>
      <c r="E14" s="41" t="s">
        <v>75</v>
      </c>
      <c r="F14" s="40" t="s">
        <v>98</v>
      </c>
      <c r="G14" s="40" t="s">
        <v>127</v>
      </c>
      <c r="H14" s="40">
        <v>2003</v>
      </c>
      <c r="I14" s="42" t="s">
        <v>143</v>
      </c>
      <c r="J14" s="40" t="s">
        <v>144</v>
      </c>
      <c r="K14" s="22">
        <v>3</v>
      </c>
      <c r="L14" s="23"/>
      <c r="M14" s="26"/>
      <c r="N14" s="18">
        <f t="shared" si="0"/>
        <v>0</v>
      </c>
      <c r="O14" s="28">
        <f t="shared" si="1"/>
        <v>0</v>
      </c>
    </row>
    <row r="15" spans="2:15" ht="30">
      <c r="B15" s="27" t="s">
        <v>167</v>
      </c>
      <c r="C15" s="40" t="s">
        <v>30</v>
      </c>
      <c r="D15" s="40" t="s">
        <v>67</v>
      </c>
      <c r="E15" s="41" t="s">
        <v>76</v>
      </c>
      <c r="F15" s="40">
        <v>11253229</v>
      </c>
      <c r="G15" s="40" t="s">
        <v>127</v>
      </c>
      <c r="H15" s="40">
        <v>2004</v>
      </c>
      <c r="I15" s="42" t="s">
        <v>145</v>
      </c>
      <c r="J15" s="40" t="s">
        <v>136</v>
      </c>
      <c r="K15" s="22">
        <v>3</v>
      </c>
      <c r="L15" s="23"/>
      <c r="M15" s="26"/>
      <c r="N15" s="18">
        <f t="shared" si="0"/>
        <v>0</v>
      </c>
      <c r="O15" s="28">
        <f t="shared" si="1"/>
        <v>0</v>
      </c>
    </row>
    <row r="16" spans="2:15" ht="30">
      <c r="B16" s="27" t="s">
        <v>168</v>
      </c>
      <c r="C16" s="40" t="s">
        <v>30</v>
      </c>
      <c r="D16" s="40" t="s">
        <v>66</v>
      </c>
      <c r="E16" s="41" t="s">
        <v>77</v>
      </c>
      <c r="F16" s="40" t="s">
        <v>99</v>
      </c>
      <c r="G16" s="40" t="s">
        <v>127</v>
      </c>
      <c r="H16" s="40">
        <v>2004</v>
      </c>
      <c r="I16" s="42" t="s">
        <v>145</v>
      </c>
      <c r="J16" s="40" t="s">
        <v>136</v>
      </c>
      <c r="K16" s="22">
        <v>3</v>
      </c>
      <c r="L16" s="23"/>
      <c r="M16" s="26"/>
      <c r="N16" s="18">
        <f t="shared" si="0"/>
        <v>0</v>
      </c>
      <c r="O16" s="28">
        <f t="shared" si="1"/>
        <v>0</v>
      </c>
    </row>
    <row r="17" spans="2:15">
      <c r="B17" s="27" t="s">
        <v>169</v>
      </c>
      <c r="C17" s="40" t="s">
        <v>31</v>
      </c>
      <c r="D17" s="40" t="s">
        <v>66</v>
      </c>
      <c r="E17" s="41" t="s">
        <v>78</v>
      </c>
      <c r="F17" s="40" t="s">
        <v>100</v>
      </c>
      <c r="G17" s="40" t="s">
        <v>127</v>
      </c>
      <c r="H17" s="40">
        <v>2005</v>
      </c>
      <c r="I17" s="42" t="s">
        <v>146</v>
      </c>
      <c r="J17" s="40" t="s">
        <v>147</v>
      </c>
      <c r="K17" s="22">
        <v>3</v>
      </c>
      <c r="L17" s="23"/>
      <c r="M17" s="26"/>
      <c r="N17" s="18">
        <f t="shared" si="0"/>
        <v>0</v>
      </c>
      <c r="O17" s="28">
        <f t="shared" si="1"/>
        <v>0</v>
      </c>
    </row>
    <row r="18" spans="2:15">
      <c r="B18" s="27" t="s">
        <v>170</v>
      </c>
      <c r="C18" s="40" t="s">
        <v>32</v>
      </c>
      <c r="D18" s="40" t="s">
        <v>66</v>
      </c>
      <c r="E18" s="41" t="s">
        <v>78</v>
      </c>
      <c r="F18" s="40" t="s">
        <v>101</v>
      </c>
      <c r="G18" s="40" t="s">
        <v>127</v>
      </c>
      <c r="H18" s="40">
        <v>2006</v>
      </c>
      <c r="I18" s="42" t="s">
        <v>146</v>
      </c>
      <c r="J18" s="40" t="s">
        <v>147</v>
      </c>
      <c r="K18" s="22">
        <v>3</v>
      </c>
      <c r="L18" s="23"/>
      <c r="M18" s="26"/>
      <c r="N18" s="18">
        <f t="shared" si="0"/>
        <v>0</v>
      </c>
      <c r="O18" s="28">
        <f t="shared" si="1"/>
        <v>0</v>
      </c>
    </row>
    <row r="19" spans="2:15" ht="30">
      <c r="B19" s="27" t="s">
        <v>171</v>
      </c>
      <c r="C19" s="40" t="s">
        <v>33</v>
      </c>
      <c r="D19" s="40" t="s">
        <v>67</v>
      </c>
      <c r="E19" s="41" t="s">
        <v>76</v>
      </c>
      <c r="F19" s="40" t="s">
        <v>102</v>
      </c>
      <c r="G19" s="40" t="s">
        <v>127</v>
      </c>
      <c r="H19" s="40">
        <v>2015</v>
      </c>
      <c r="I19" s="42" t="s">
        <v>148</v>
      </c>
      <c r="J19" s="40" t="s">
        <v>149</v>
      </c>
      <c r="K19" s="22">
        <v>3</v>
      </c>
      <c r="L19" s="23"/>
      <c r="M19" s="26"/>
      <c r="N19" s="18">
        <f t="shared" si="0"/>
        <v>0</v>
      </c>
      <c r="O19" s="28">
        <f t="shared" si="1"/>
        <v>0</v>
      </c>
    </row>
    <row r="20" spans="2:15" ht="30">
      <c r="B20" s="27" t="s">
        <v>172</v>
      </c>
      <c r="C20" s="40" t="s">
        <v>33</v>
      </c>
      <c r="D20" s="40" t="s">
        <v>66</v>
      </c>
      <c r="E20" s="41" t="s">
        <v>78</v>
      </c>
      <c r="F20" s="40" t="s">
        <v>103</v>
      </c>
      <c r="G20" s="40" t="s">
        <v>127</v>
      </c>
      <c r="H20" s="40">
        <v>2006</v>
      </c>
      <c r="I20" s="42" t="s">
        <v>148</v>
      </c>
      <c r="J20" s="40" t="s">
        <v>149</v>
      </c>
      <c r="K20" s="22">
        <v>3</v>
      </c>
      <c r="L20" s="23"/>
      <c r="M20" s="26"/>
      <c r="N20" s="18">
        <f t="shared" si="0"/>
        <v>0</v>
      </c>
      <c r="O20" s="28">
        <f t="shared" si="1"/>
        <v>0</v>
      </c>
    </row>
    <row r="21" spans="2:15" ht="30">
      <c r="B21" s="27" t="s">
        <v>173</v>
      </c>
      <c r="C21" s="40" t="s">
        <v>34</v>
      </c>
      <c r="D21" s="40" t="s">
        <v>66</v>
      </c>
      <c r="E21" s="41" t="s">
        <v>78</v>
      </c>
      <c r="F21" s="40" t="s">
        <v>104</v>
      </c>
      <c r="G21" s="40" t="s">
        <v>127</v>
      </c>
      <c r="H21" s="40">
        <v>2007</v>
      </c>
      <c r="I21" s="42" t="s">
        <v>148</v>
      </c>
      <c r="J21" s="40" t="s">
        <v>149</v>
      </c>
      <c r="K21" s="22">
        <v>3</v>
      </c>
      <c r="L21" s="23"/>
      <c r="M21" s="26"/>
      <c r="N21" s="18">
        <f t="shared" si="0"/>
        <v>0</v>
      </c>
      <c r="O21" s="28">
        <f t="shared" si="1"/>
        <v>0</v>
      </c>
    </row>
    <row r="22" spans="2:15" ht="30">
      <c r="B22" s="27" t="s">
        <v>174</v>
      </c>
      <c r="C22" s="40" t="s">
        <v>35</v>
      </c>
      <c r="D22" s="40" t="s">
        <v>66</v>
      </c>
      <c r="E22" s="41" t="s">
        <v>72</v>
      </c>
      <c r="F22" s="40" t="s">
        <v>105</v>
      </c>
      <c r="G22" s="40" t="s">
        <v>127</v>
      </c>
      <c r="H22" s="40">
        <v>2007</v>
      </c>
      <c r="I22" s="42" t="s">
        <v>150</v>
      </c>
      <c r="J22" s="40" t="s">
        <v>151</v>
      </c>
      <c r="K22" s="22">
        <v>3</v>
      </c>
      <c r="L22" s="23"/>
      <c r="M22" s="26"/>
      <c r="N22" s="18">
        <f t="shared" si="0"/>
        <v>0</v>
      </c>
      <c r="O22" s="28">
        <f t="shared" si="1"/>
        <v>0</v>
      </c>
    </row>
    <row r="23" spans="2:15" ht="30">
      <c r="B23" s="27" t="s">
        <v>175</v>
      </c>
      <c r="C23" s="40" t="s">
        <v>36</v>
      </c>
      <c r="D23" s="40" t="s">
        <v>67</v>
      </c>
      <c r="E23" s="41" t="s">
        <v>76</v>
      </c>
      <c r="F23" s="40">
        <v>11288547</v>
      </c>
      <c r="G23" s="40" t="s">
        <v>127</v>
      </c>
      <c r="H23" s="40">
        <v>2007</v>
      </c>
      <c r="I23" s="42" t="s">
        <v>145</v>
      </c>
      <c r="J23" s="40" t="s">
        <v>136</v>
      </c>
      <c r="K23" s="22">
        <v>3</v>
      </c>
      <c r="L23" s="23"/>
      <c r="M23" s="26"/>
      <c r="N23" s="18">
        <f t="shared" si="0"/>
        <v>0</v>
      </c>
      <c r="O23" s="28">
        <f t="shared" si="1"/>
        <v>0</v>
      </c>
    </row>
    <row r="24" spans="2:15" ht="30">
      <c r="B24" s="27" t="s">
        <v>176</v>
      </c>
      <c r="C24" s="40" t="s">
        <v>36</v>
      </c>
      <c r="D24" s="40" t="s">
        <v>66</v>
      </c>
      <c r="E24" s="41" t="s">
        <v>78</v>
      </c>
      <c r="F24" s="40">
        <v>11289887</v>
      </c>
      <c r="G24" s="40" t="s">
        <v>127</v>
      </c>
      <c r="H24" s="40">
        <v>2007</v>
      </c>
      <c r="I24" s="42" t="s">
        <v>145</v>
      </c>
      <c r="J24" s="40" t="s">
        <v>136</v>
      </c>
      <c r="K24" s="22">
        <v>3</v>
      </c>
      <c r="L24" s="23"/>
      <c r="M24" s="26"/>
      <c r="N24" s="18">
        <f t="shared" si="0"/>
        <v>0</v>
      </c>
      <c r="O24" s="28">
        <f t="shared" si="1"/>
        <v>0</v>
      </c>
    </row>
    <row r="25" spans="2:15" ht="30">
      <c r="B25" s="27" t="s">
        <v>177</v>
      </c>
      <c r="C25" s="40" t="s">
        <v>37</v>
      </c>
      <c r="D25" s="40" t="s">
        <v>68</v>
      </c>
      <c r="E25" s="41" t="s">
        <v>79</v>
      </c>
      <c r="F25" s="40" t="s">
        <v>106</v>
      </c>
      <c r="G25" s="40" t="s">
        <v>127</v>
      </c>
      <c r="H25" s="40">
        <v>2009</v>
      </c>
      <c r="I25" s="42" t="s">
        <v>145</v>
      </c>
      <c r="J25" s="40" t="s">
        <v>136</v>
      </c>
      <c r="K25" s="22">
        <v>3</v>
      </c>
      <c r="L25" s="23"/>
      <c r="M25" s="26"/>
      <c r="N25" s="18">
        <f t="shared" si="0"/>
        <v>0</v>
      </c>
      <c r="O25" s="28">
        <f t="shared" si="1"/>
        <v>0</v>
      </c>
    </row>
    <row r="26" spans="2:15">
      <c r="B26" s="27" t="s">
        <v>178</v>
      </c>
      <c r="C26" s="40" t="s">
        <v>38</v>
      </c>
      <c r="D26" s="40" t="s">
        <v>68</v>
      </c>
      <c r="E26" s="41" t="s">
        <v>79</v>
      </c>
      <c r="F26" s="40">
        <v>11333002</v>
      </c>
      <c r="G26" s="40" t="s">
        <v>127</v>
      </c>
      <c r="H26" s="40">
        <v>2011</v>
      </c>
      <c r="I26" s="42" t="s">
        <v>146</v>
      </c>
      <c r="J26" s="40" t="s">
        <v>147</v>
      </c>
      <c r="K26" s="22">
        <v>3</v>
      </c>
      <c r="L26" s="23"/>
      <c r="M26" s="26"/>
      <c r="N26" s="18">
        <f t="shared" si="0"/>
        <v>0</v>
      </c>
      <c r="O26" s="28">
        <f t="shared" si="1"/>
        <v>0</v>
      </c>
    </row>
    <row r="27" spans="2:15">
      <c r="B27" s="27" t="s">
        <v>179</v>
      </c>
      <c r="C27" s="40" t="s">
        <v>38</v>
      </c>
      <c r="D27" s="40" t="s">
        <v>69</v>
      </c>
      <c r="E27" s="41" t="s">
        <v>80</v>
      </c>
      <c r="F27" s="40">
        <v>11333848</v>
      </c>
      <c r="G27" s="40" t="s">
        <v>127</v>
      </c>
      <c r="H27" s="40">
        <v>2011</v>
      </c>
      <c r="I27" s="42" t="s">
        <v>146</v>
      </c>
      <c r="J27" s="40" t="s">
        <v>147</v>
      </c>
      <c r="K27" s="22">
        <v>3</v>
      </c>
      <c r="L27" s="23"/>
      <c r="M27" s="26"/>
      <c r="N27" s="18">
        <f t="shared" si="0"/>
        <v>0</v>
      </c>
      <c r="O27" s="28">
        <f t="shared" si="1"/>
        <v>0</v>
      </c>
    </row>
    <row r="28" spans="2:15">
      <c r="B28" s="27" t="s">
        <v>180</v>
      </c>
      <c r="C28" s="40" t="s">
        <v>38</v>
      </c>
      <c r="D28" s="41" t="s">
        <v>218</v>
      </c>
      <c r="E28" s="41" t="s">
        <v>81</v>
      </c>
      <c r="F28" s="40">
        <v>11333846</v>
      </c>
      <c r="G28" s="40" t="s">
        <v>127</v>
      </c>
      <c r="H28" s="40">
        <v>2011</v>
      </c>
      <c r="I28" s="42" t="s">
        <v>146</v>
      </c>
      <c r="J28" s="40" t="s">
        <v>147</v>
      </c>
      <c r="K28" s="22">
        <v>3</v>
      </c>
      <c r="L28" s="23"/>
      <c r="M28" s="26"/>
      <c r="N28" s="18">
        <f t="shared" si="0"/>
        <v>0</v>
      </c>
      <c r="O28" s="28">
        <f t="shared" si="1"/>
        <v>0</v>
      </c>
    </row>
    <row r="29" spans="2:15">
      <c r="B29" s="27" t="s">
        <v>181</v>
      </c>
      <c r="C29" s="40" t="s">
        <v>38</v>
      </c>
      <c r="D29" s="40" t="s">
        <v>66</v>
      </c>
      <c r="E29" s="41" t="s">
        <v>78</v>
      </c>
      <c r="F29" s="40">
        <v>11328648</v>
      </c>
      <c r="G29" s="40" t="s">
        <v>127</v>
      </c>
      <c r="H29" s="40">
        <v>2011</v>
      </c>
      <c r="I29" s="42" t="s">
        <v>146</v>
      </c>
      <c r="J29" s="40" t="s">
        <v>147</v>
      </c>
      <c r="K29" s="22">
        <v>3</v>
      </c>
      <c r="L29" s="23"/>
      <c r="M29" s="26"/>
      <c r="N29" s="18">
        <f t="shared" si="0"/>
        <v>0</v>
      </c>
      <c r="O29" s="28">
        <f t="shared" si="1"/>
        <v>0</v>
      </c>
    </row>
    <row r="30" spans="2:15">
      <c r="B30" s="27" t="s">
        <v>182</v>
      </c>
      <c r="C30" s="40" t="s">
        <v>39</v>
      </c>
      <c r="D30" s="40" t="s">
        <v>66</v>
      </c>
      <c r="E30" s="41" t="s">
        <v>78</v>
      </c>
      <c r="F30" s="40">
        <v>11332125</v>
      </c>
      <c r="G30" s="40" t="s">
        <v>127</v>
      </c>
      <c r="H30" s="40">
        <v>2011</v>
      </c>
      <c r="I30" s="42" t="s">
        <v>146</v>
      </c>
      <c r="J30" s="40" t="s">
        <v>147</v>
      </c>
      <c r="K30" s="22">
        <v>3</v>
      </c>
      <c r="L30" s="23"/>
      <c r="M30" s="26"/>
      <c r="N30" s="18">
        <f t="shared" si="0"/>
        <v>0</v>
      </c>
      <c r="O30" s="28">
        <f t="shared" si="1"/>
        <v>0</v>
      </c>
    </row>
    <row r="31" spans="2:15">
      <c r="B31" s="27" t="s">
        <v>183</v>
      </c>
      <c r="C31" s="40" t="s">
        <v>39</v>
      </c>
      <c r="D31" s="40" t="s">
        <v>67</v>
      </c>
      <c r="E31" s="41" t="s">
        <v>76</v>
      </c>
      <c r="F31" s="40">
        <v>11333847</v>
      </c>
      <c r="G31" s="40" t="s">
        <v>127</v>
      </c>
      <c r="H31" s="40">
        <v>2011</v>
      </c>
      <c r="I31" s="42" t="s">
        <v>146</v>
      </c>
      <c r="J31" s="40"/>
      <c r="K31" s="22">
        <v>3</v>
      </c>
      <c r="L31" s="23"/>
      <c r="M31" s="26"/>
      <c r="N31" s="18">
        <f t="shared" si="0"/>
        <v>0</v>
      </c>
      <c r="O31" s="28">
        <f t="shared" si="1"/>
        <v>0</v>
      </c>
    </row>
    <row r="32" spans="2:15" ht="30">
      <c r="B32" s="27" t="s">
        <v>184</v>
      </c>
      <c r="C32" s="40" t="s">
        <v>40</v>
      </c>
      <c r="D32" s="40" t="s">
        <v>67</v>
      </c>
      <c r="E32" s="41" t="s">
        <v>76</v>
      </c>
      <c r="F32" s="40">
        <v>11340175</v>
      </c>
      <c r="G32" s="40" t="s">
        <v>127</v>
      </c>
      <c r="H32" s="40">
        <v>2011</v>
      </c>
      <c r="I32" s="42" t="s">
        <v>152</v>
      </c>
      <c r="J32" s="40" t="s">
        <v>153</v>
      </c>
      <c r="K32" s="22">
        <v>3</v>
      </c>
      <c r="L32" s="23"/>
      <c r="M32" s="26"/>
      <c r="N32" s="18">
        <f t="shared" si="0"/>
        <v>0</v>
      </c>
      <c r="O32" s="28">
        <f t="shared" si="1"/>
        <v>0</v>
      </c>
    </row>
    <row r="33" spans="2:15" ht="30">
      <c r="B33" s="27" t="s">
        <v>185</v>
      </c>
      <c r="C33" s="40" t="s">
        <v>40</v>
      </c>
      <c r="D33" s="40" t="s">
        <v>66</v>
      </c>
      <c r="E33" s="41" t="s">
        <v>82</v>
      </c>
      <c r="F33" s="40" t="s">
        <v>107</v>
      </c>
      <c r="G33" s="40" t="s">
        <v>127</v>
      </c>
      <c r="H33" s="40">
        <v>2011</v>
      </c>
      <c r="I33" s="42" t="s">
        <v>152</v>
      </c>
      <c r="J33" s="40" t="s">
        <v>153</v>
      </c>
      <c r="K33" s="22">
        <v>3</v>
      </c>
      <c r="L33" s="23"/>
      <c r="M33" s="26"/>
      <c r="N33" s="18">
        <f t="shared" si="0"/>
        <v>0</v>
      </c>
      <c r="O33" s="28">
        <f t="shared" si="1"/>
        <v>0</v>
      </c>
    </row>
    <row r="34" spans="2:15" ht="30">
      <c r="B34" s="27" t="s">
        <v>186</v>
      </c>
      <c r="C34" s="40" t="s">
        <v>41</v>
      </c>
      <c r="D34" s="40" t="s">
        <v>67</v>
      </c>
      <c r="E34" s="41" t="s">
        <v>76</v>
      </c>
      <c r="F34" s="40">
        <v>11343367</v>
      </c>
      <c r="G34" s="40" t="s">
        <v>127</v>
      </c>
      <c r="H34" s="40">
        <v>2011</v>
      </c>
      <c r="I34" s="42" t="s">
        <v>152</v>
      </c>
      <c r="J34" s="40" t="s">
        <v>153</v>
      </c>
      <c r="K34" s="22">
        <v>3</v>
      </c>
      <c r="L34" s="23"/>
      <c r="M34" s="26"/>
      <c r="N34" s="18">
        <f t="shared" ref="N34:N65" si="2">K34*L34</f>
        <v>0</v>
      </c>
      <c r="O34" s="28">
        <f t="shared" ref="O34:O65" si="3">N34*(1+M34)</f>
        <v>0</v>
      </c>
    </row>
    <row r="35" spans="2:15" ht="30">
      <c r="B35" s="27" t="s">
        <v>187</v>
      </c>
      <c r="C35" s="40" t="s">
        <v>41</v>
      </c>
      <c r="D35" s="40" t="s">
        <v>66</v>
      </c>
      <c r="E35" s="41" t="s">
        <v>82</v>
      </c>
      <c r="F35" s="40" t="s">
        <v>108</v>
      </c>
      <c r="G35" s="40" t="s">
        <v>127</v>
      </c>
      <c r="H35" s="40">
        <v>2011</v>
      </c>
      <c r="I35" s="42" t="s">
        <v>152</v>
      </c>
      <c r="J35" s="40" t="s">
        <v>153</v>
      </c>
      <c r="K35" s="22">
        <v>3</v>
      </c>
      <c r="L35" s="23"/>
      <c r="M35" s="26"/>
      <c r="N35" s="18">
        <f t="shared" si="2"/>
        <v>0</v>
      </c>
      <c r="O35" s="28">
        <f t="shared" si="3"/>
        <v>0</v>
      </c>
    </row>
    <row r="36" spans="2:15" ht="30">
      <c r="B36" s="27" t="s">
        <v>188</v>
      </c>
      <c r="C36" s="40" t="s">
        <v>42</v>
      </c>
      <c r="D36" s="40" t="s">
        <v>67</v>
      </c>
      <c r="E36" s="41" t="s">
        <v>76</v>
      </c>
      <c r="F36" s="40">
        <v>11345098</v>
      </c>
      <c r="G36" s="40" t="s">
        <v>127</v>
      </c>
      <c r="H36" s="40">
        <v>2011</v>
      </c>
      <c r="I36" s="42" t="s">
        <v>152</v>
      </c>
      <c r="J36" s="40" t="s">
        <v>153</v>
      </c>
      <c r="K36" s="22">
        <v>3</v>
      </c>
      <c r="L36" s="23"/>
      <c r="M36" s="26"/>
      <c r="N36" s="18">
        <f t="shared" si="2"/>
        <v>0</v>
      </c>
      <c r="O36" s="28">
        <f t="shared" si="3"/>
        <v>0</v>
      </c>
    </row>
    <row r="37" spans="2:15" ht="30">
      <c r="B37" s="27" t="s">
        <v>189</v>
      </c>
      <c r="C37" s="40" t="s">
        <v>42</v>
      </c>
      <c r="D37" s="40" t="s">
        <v>66</v>
      </c>
      <c r="E37" s="41" t="s">
        <v>82</v>
      </c>
      <c r="F37" s="40" t="s">
        <v>109</v>
      </c>
      <c r="G37" s="40" t="s">
        <v>127</v>
      </c>
      <c r="H37" s="40">
        <v>2011</v>
      </c>
      <c r="I37" s="42" t="s">
        <v>152</v>
      </c>
      <c r="J37" s="40" t="s">
        <v>153</v>
      </c>
      <c r="K37" s="22">
        <v>3</v>
      </c>
      <c r="L37" s="23"/>
      <c r="M37" s="26"/>
      <c r="N37" s="18">
        <f t="shared" si="2"/>
        <v>0</v>
      </c>
      <c r="O37" s="28">
        <f t="shared" si="3"/>
        <v>0</v>
      </c>
    </row>
    <row r="38" spans="2:15">
      <c r="B38" s="27" t="s">
        <v>190</v>
      </c>
      <c r="C38" s="40" t="s">
        <v>43</v>
      </c>
      <c r="D38" s="40" t="s">
        <v>66</v>
      </c>
      <c r="E38" s="41" t="s">
        <v>78</v>
      </c>
      <c r="F38" s="40" t="s">
        <v>110</v>
      </c>
      <c r="G38" s="40" t="s">
        <v>127</v>
      </c>
      <c r="H38" s="40">
        <v>2013</v>
      </c>
      <c r="I38" s="42" t="s">
        <v>146</v>
      </c>
      <c r="J38" s="40" t="s">
        <v>147</v>
      </c>
      <c r="K38" s="22">
        <v>3</v>
      </c>
      <c r="L38" s="23"/>
      <c r="M38" s="26"/>
      <c r="N38" s="18">
        <f t="shared" si="2"/>
        <v>0</v>
      </c>
      <c r="O38" s="28">
        <f t="shared" si="3"/>
        <v>0</v>
      </c>
    </row>
    <row r="39" spans="2:15">
      <c r="B39" s="27" t="s">
        <v>191</v>
      </c>
      <c r="C39" s="40" t="s">
        <v>44</v>
      </c>
      <c r="D39" s="40" t="s">
        <v>70</v>
      </c>
      <c r="E39" s="41" t="s">
        <v>76</v>
      </c>
      <c r="F39" s="40">
        <v>11395924</v>
      </c>
      <c r="G39" s="40" t="s">
        <v>127</v>
      </c>
      <c r="H39" s="40">
        <v>2015</v>
      </c>
      <c r="I39" s="42" t="s">
        <v>146</v>
      </c>
      <c r="J39" s="40" t="s">
        <v>147</v>
      </c>
      <c r="K39" s="22">
        <v>3</v>
      </c>
      <c r="L39" s="23"/>
      <c r="M39" s="26"/>
      <c r="N39" s="18">
        <f t="shared" si="2"/>
        <v>0</v>
      </c>
      <c r="O39" s="28">
        <f t="shared" si="3"/>
        <v>0</v>
      </c>
    </row>
    <row r="40" spans="2:15">
      <c r="B40" s="27" t="s">
        <v>192</v>
      </c>
      <c r="C40" s="40" t="s">
        <v>44</v>
      </c>
      <c r="D40" s="40" t="s">
        <v>66</v>
      </c>
      <c r="E40" s="41" t="s">
        <v>78</v>
      </c>
      <c r="F40" s="40" t="s">
        <v>111</v>
      </c>
      <c r="G40" s="40" t="s">
        <v>127</v>
      </c>
      <c r="H40" s="40">
        <v>2015</v>
      </c>
      <c r="I40" s="42" t="s">
        <v>146</v>
      </c>
      <c r="J40" s="40" t="s">
        <v>147</v>
      </c>
      <c r="K40" s="22">
        <v>3</v>
      </c>
      <c r="L40" s="23"/>
      <c r="M40" s="26"/>
      <c r="N40" s="18">
        <f t="shared" si="2"/>
        <v>0</v>
      </c>
      <c r="O40" s="28">
        <f t="shared" si="3"/>
        <v>0</v>
      </c>
    </row>
    <row r="41" spans="2:15">
      <c r="B41" s="27" t="s">
        <v>193</v>
      </c>
      <c r="C41" s="40" t="s">
        <v>45</v>
      </c>
      <c r="D41" s="40" t="s">
        <v>66</v>
      </c>
      <c r="E41" s="41" t="s">
        <v>83</v>
      </c>
      <c r="F41" s="40" t="s">
        <v>112</v>
      </c>
      <c r="G41" s="40" t="s">
        <v>127</v>
      </c>
      <c r="H41" s="40">
        <v>2015</v>
      </c>
      <c r="I41" s="42" t="s">
        <v>141</v>
      </c>
      <c r="J41" s="40" t="s">
        <v>142</v>
      </c>
      <c r="K41" s="22">
        <v>3</v>
      </c>
      <c r="L41" s="23"/>
      <c r="M41" s="26"/>
      <c r="N41" s="18">
        <f t="shared" si="2"/>
        <v>0</v>
      </c>
      <c r="O41" s="28">
        <f t="shared" si="3"/>
        <v>0</v>
      </c>
    </row>
    <row r="42" spans="2:15">
      <c r="B42" s="27" t="s">
        <v>194</v>
      </c>
      <c r="C42" s="40" t="s">
        <v>46</v>
      </c>
      <c r="D42" s="40" t="s">
        <v>66</v>
      </c>
      <c r="E42" s="41" t="s">
        <v>83</v>
      </c>
      <c r="F42" s="40" t="s">
        <v>113</v>
      </c>
      <c r="G42" s="40" t="s">
        <v>127</v>
      </c>
      <c r="H42" s="40">
        <v>2015</v>
      </c>
      <c r="I42" s="42" t="s">
        <v>141</v>
      </c>
      <c r="J42" s="40" t="s">
        <v>142</v>
      </c>
      <c r="K42" s="22">
        <v>3</v>
      </c>
      <c r="L42" s="23"/>
      <c r="M42" s="26"/>
      <c r="N42" s="18">
        <f t="shared" si="2"/>
        <v>0</v>
      </c>
      <c r="O42" s="28">
        <f t="shared" si="3"/>
        <v>0</v>
      </c>
    </row>
    <row r="43" spans="2:15">
      <c r="B43" s="27" t="s">
        <v>195</v>
      </c>
      <c r="C43" s="40" t="s">
        <v>47</v>
      </c>
      <c r="D43" s="40" t="s">
        <v>66</v>
      </c>
      <c r="E43" s="41" t="s">
        <v>78</v>
      </c>
      <c r="F43" s="40" t="s">
        <v>114</v>
      </c>
      <c r="G43" s="40" t="s">
        <v>127</v>
      </c>
      <c r="H43" s="40">
        <v>2016</v>
      </c>
      <c r="I43" s="42" t="s">
        <v>146</v>
      </c>
      <c r="J43" s="40" t="s">
        <v>147</v>
      </c>
      <c r="K43" s="22">
        <v>3</v>
      </c>
      <c r="L43" s="23"/>
      <c r="M43" s="26"/>
      <c r="N43" s="18">
        <f t="shared" si="2"/>
        <v>0</v>
      </c>
      <c r="O43" s="28">
        <f t="shared" si="3"/>
        <v>0</v>
      </c>
    </row>
    <row r="44" spans="2:15">
      <c r="B44" s="27" t="s">
        <v>196</v>
      </c>
      <c r="C44" s="40" t="s">
        <v>48</v>
      </c>
      <c r="D44" s="40" t="s">
        <v>66</v>
      </c>
      <c r="E44" s="41" t="s">
        <v>78</v>
      </c>
      <c r="F44" s="40" t="s">
        <v>115</v>
      </c>
      <c r="G44" s="40" t="s">
        <v>127</v>
      </c>
      <c r="H44" s="40">
        <v>2016</v>
      </c>
      <c r="I44" s="42" t="s">
        <v>146</v>
      </c>
      <c r="J44" s="40" t="s">
        <v>147</v>
      </c>
      <c r="K44" s="22">
        <v>3</v>
      </c>
      <c r="L44" s="23"/>
      <c r="M44" s="26"/>
      <c r="N44" s="18">
        <f t="shared" si="2"/>
        <v>0</v>
      </c>
      <c r="O44" s="28">
        <f t="shared" si="3"/>
        <v>0</v>
      </c>
    </row>
    <row r="45" spans="2:15">
      <c r="B45" s="27" t="s">
        <v>197</v>
      </c>
      <c r="C45" s="40" t="s">
        <v>49</v>
      </c>
      <c r="D45" s="40" t="s">
        <v>66</v>
      </c>
      <c r="E45" s="41" t="s">
        <v>78</v>
      </c>
      <c r="F45" s="40" t="s">
        <v>116</v>
      </c>
      <c r="G45" s="40" t="s">
        <v>127</v>
      </c>
      <c r="H45" s="40">
        <v>2016</v>
      </c>
      <c r="I45" s="42" t="s">
        <v>146</v>
      </c>
      <c r="J45" s="40" t="s">
        <v>147</v>
      </c>
      <c r="K45" s="22">
        <v>3</v>
      </c>
      <c r="L45" s="23"/>
      <c r="M45" s="26"/>
      <c r="N45" s="18">
        <f t="shared" si="2"/>
        <v>0</v>
      </c>
      <c r="O45" s="28">
        <f t="shared" si="3"/>
        <v>0</v>
      </c>
    </row>
    <row r="46" spans="2:15">
      <c r="B46" s="27" t="s">
        <v>198</v>
      </c>
      <c r="C46" s="40" t="s">
        <v>50</v>
      </c>
      <c r="D46" s="40" t="s">
        <v>66</v>
      </c>
      <c r="E46" s="41" t="s">
        <v>78</v>
      </c>
      <c r="F46" s="40" t="s">
        <v>117</v>
      </c>
      <c r="G46" s="40" t="s">
        <v>127</v>
      </c>
      <c r="H46" s="40">
        <v>2016</v>
      </c>
      <c r="I46" s="42" t="s">
        <v>146</v>
      </c>
      <c r="J46" s="40" t="s">
        <v>147</v>
      </c>
      <c r="K46" s="22">
        <v>3</v>
      </c>
      <c r="L46" s="23"/>
      <c r="M46" s="26"/>
      <c r="N46" s="18">
        <f t="shared" si="2"/>
        <v>0</v>
      </c>
      <c r="O46" s="28">
        <f t="shared" si="3"/>
        <v>0</v>
      </c>
    </row>
    <row r="47" spans="2:15">
      <c r="B47" s="27" t="s">
        <v>199</v>
      </c>
      <c r="C47" s="40" t="s">
        <v>51</v>
      </c>
      <c r="D47" s="40" t="s">
        <v>66</v>
      </c>
      <c r="E47" s="41" t="s">
        <v>78</v>
      </c>
      <c r="F47" s="40" t="s">
        <v>118</v>
      </c>
      <c r="G47" s="40" t="s">
        <v>127</v>
      </c>
      <c r="H47" s="40">
        <v>2016</v>
      </c>
      <c r="I47" s="42" t="s">
        <v>146</v>
      </c>
      <c r="J47" s="40" t="s">
        <v>147</v>
      </c>
      <c r="K47" s="22">
        <v>3</v>
      </c>
      <c r="L47" s="23"/>
      <c r="M47" s="26"/>
      <c r="N47" s="18">
        <f t="shared" si="2"/>
        <v>0</v>
      </c>
      <c r="O47" s="28">
        <f t="shared" si="3"/>
        <v>0</v>
      </c>
    </row>
    <row r="48" spans="2:15">
      <c r="B48" s="27" t="s">
        <v>200</v>
      </c>
      <c r="C48" s="40" t="s">
        <v>52</v>
      </c>
      <c r="D48" s="40" t="s">
        <v>66</v>
      </c>
      <c r="E48" s="41" t="s">
        <v>78</v>
      </c>
      <c r="F48" s="40" t="s">
        <v>119</v>
      </c>
      <c r="G48" s="40" t="s">
        <v>127</v>
      </c>
      <c r="H48" s="40">
        <v>2016</v>
      </c>
      <c r="I48" s="42" t="s">
        <v>146</v>
      </c>
      <c r="J48" s="40" t="s">
        <v>147</v>
      </c>
      <c r="K48" s="22">
        <v>3</v>
      </c>
      <c r="L48" s="23"/>
      <c r="M48" s="26"/>
      <c r="N48" s="18">
        <f t="shared" si="2"/>
        <v>0</v>
      </c>
      <c r="O48" s="28">
        <f t="shared" si="3"/>
        <v>0</v>
      </c>
    </row>
    <row r="49" spans="2:15" ht="30">
      <c r="B49" s="27" t="s">
        <v>201</v>
      </c>
      <c r="C49" s="40" t="s">
        <v>53</v>
      </c>
      <c r="D49" s="40" t="s">
        <v>66</v>
      </c>
      <c r="E49" s="41" t="s">
        <v>84</v>
      </c>
      <c r="F49" s="40" t="s">
        <v>120</v>
      </c>
      <c r="G49" s="40" t="s">
        <v>127</v>
      </c>
      <c r="H49" s="40">
        <v>2016</v>
      </c>
      <c r="I49" s="42" t="s">
        <v>145</v>
      </c>
      <c r="J49" s="40" t="s">
        <v>136</v>
      </c>
      <c r="K49" s="22">
        <v>3</v>
      </c>
      <c r="L49" s="23"/>
      <c r="M49" s="26"/>
      <c r="N49" s="18">
        <f t="shared" si="2"/>
        <v>0</v>
      </c>
      <c r="O49" s="28">
        <f t="shared" si="3"/>
        <v>0</v>
      </c>
    </row>
    <row r="50" spans="2:15" ht="30">
      <c r="B50" s="27" t="s">
        <v>202</v>
      </c>
      <c r="C50" s="40" t="s">
        <v>54</v>
      </c>
      <c r="D50" s="40" t="s">
        <v>66</v>
      </c>
      <c r="E50" s="41" t="s">
        <v>83</v>
      </c>
      <c r="F50" s="40" t="s">
        <v>121</v>
      </c>
      <c r="G50" s="40" t="s">
        <v>127</v>
      </c>
      <c r="H50" s="40">
        <v>2017</v>
      </c>
      <c r="I50" s="42" t="s">
        <v>134</v>
      </c>
      <c r="J50" s="40" t="s">
        <v>135</v>
      </c>
      <c r="K50" s="22">
        <v>3</v>
      </c>
      <c r="L50" s="23"/>
      <c r="M50" s="26"/>
      <c r="N50" s="18">
        <f t="shared" si="2"/>
        <v>0</v>
      </c>
      <c r="O50" s="28">
        <f t="shared" si="3"/>
        <v>0</v>
      </c>
    </row>
    <row r="51" spans="2:15">
      <c r="B51" s="27" t="s">
        <v>203</v>
      </c>
      <c r="C51" s="40" t="s">
        <v>55</v>
      </c>
      <c r="D51" s="40" t="s">
        <v>67</v>
      </c>
      <c r="E51" s="41" t="s">
        <v>76</v>
      </c>
      <c r="F51" s="40" t="s">
        <v>122</v>
      </c>
      <c r="G51" s="40" t="s">
        <v>127</v>
      </c>
      <c r="H51" s="40">
        <v>2018</v>
      </c>
      <c r="I51" s="42" t="s">
        <v>146</v>
      </c>
      <c r="J51" s="40" t="s">
        <v>147</v>
      </c>
      <c r="K51" s="22">
        <v>3</v>
      </c>
      <c r="L51" s="23"/>
      <c r="M51" s="26"/>
      <c r="N51" s="18">
        <f t="shared" si="2"/>
        <v>0</v>
      </c>
      <c r="O51" s="28">
        <f t="shared" si="3"/>
        <v>0</v>
      </c>
    </row>
    <row r="52" spans="2:15">
      <c r="B52" s="27" t="s">
        <v>204</v>
      </c>
      <c r="C52" s="40" t="s">
        <v>56</v>
      </c>
      <c r="D52" s="40" t="s">
        <v>66</v>
      </c>
      <c r="E52" s="41" t="s">
        <v>85</v>
      </c>
      <c r="F52" s="40" t="s">
        <v>123</v>
      </c>
      <c r="G52" s="40" t="s">
        <v>127</v>
      </c>
      <c r="H52" s="40">
        <v>2018</v>
      </c>
      <c r="I52" s="42" t="s">
        <v>154</v>
      </c>
      <c r="J52" s="40" t="s">
        <v>149</v>
      </c>
      <c r="K52" s="22">
        <v>3</v>
      </c>
      <c r="L52" s="23"/>
      <c r="M52" s="26"/>
      <c r="N52" s="18">
        <f t="shared" si="2"/>
        <v>0</v>
      </c>
      <c r="O52" s="28">
        <f t="shared" si="3"/>
        <v>0</v>
      </c>
    </row>
    <row r="53" spans="2:15">
      <c r="B53" s="27" t="s">
        <v>205</v>
      </c>
      <c r="C53" s="40" t="s">
        <v>57</v>
      </c>
      <c r="D53" s="40" t="s">
        <v>71</v>
      </c>
      <c r="E53" s="41" t="s">
        <v>86</v>
      </c>
      <c r="F53" s="40">
        <v>11458139</v>
      </c>
      <c r="G53" s="40" t="s">
        <v>127</v>
      </c>
      <c r="H53" s="40">
        <v>2019</v>
      </c>
      <c r="I53" s="42" t="s">
        <v>146</v>
      </c>
      <c r="J53" s="40" t="s">
        <v>147</v>
      </c>
      <c r="K53" s="22">
        <v>3</v>
      </c>
      <c r="L53" s="23"/>
      <c r="M53" s="26"/>
      <c r="N53" s="18">
        <f t="shared" si="2"/>
        <v>0</v>
      </c>
      <c r="O53" s="28">
        <f t="shared" si="3"/>
        <v>0</v>
      </c>
    </row>
    <row r="54" spans="2:15" ht="30">
      <c r="B54" s="27" t="s">
        <v>206</v>
      </c>
      <c r="C54" s="40" t="s">
        <v>58</v>
      </c>
      <c r="D54" s="40" t="s">
        <v>67</v>
      </c>
      <c r="E54" s="41" t="s">
        <v>87</v>
      </c>
      <c r="F54" s="40">
        <v>11464431</v>
      </c>
      <c r="G54" s="40" t="s">
        <v>127</v>
      </c>
      <c r="H54" s="40">
        <v>2019</v>
      </c>
      <c r="I54" s="42" t="s">
        <v>155</v>
      </c>
      <c r="J54" s="40" t="s">
        <v>156</v>
      </c>
      <c r="K54" s="22">
        <v>3</v>
      </c>
      <c r="L54" s="23"/>
      <c r="M54" s="26"/>
      <c r="N54" s="18">
        <f t="shared" si="2"/>
        <v>0</v>
      </c>
      <c r="O54" s="28">
        <f t="shared" si="3"/>
        <v>0</v>
      </c>
    </row>
    <row r="55" spans="2:15" ht="30">
      <c r="B55" s="27" t="s">
        <v>207</v>
      </c>
      <c r="C55" s="40" t="s">
        <v>58</v>
      </c>
      <c r="D55" s="40" t="s">
        <v>66</v>
      </c>
      <c r="E55" s="41" t="s">
        <v>85</v>
      </c>
      <c r="F55" s="40" t="s">
        <v>124</v>
      </c>
      <c r="G55" s="40" t="s">
        <v>127</v>
      </c>
      <c r="H55" s="40">
        <v>2019</v>
      </c>
      <c r="I55" s="42" t="s">
        <v>155</v>
      </c>
      <c r="J55" s="40" t="s">
        <v>156</v>
      </c>
      <c r="K55" s="22">
        <v>3</v>
      </c>
      <c r="L55" s="23"/>
      <c r="M55" s="26"/>
      <c r="N55" s="18">
        <f t="shared" si="2"/>
        <v>0</v>
      </c>
      <c r="O55" s="28">
        <f t="shared" si="3"/>
        <v>0</v>
      </c>
    </row>
    <row r="56" spans="2:15" ht="30">
      <c r="B56" s="27" t="s">
        <v>208</v>
      </c>
      <c r="C56" s="40" t="s">
        <v>59</v>
      </c>
      <c r="D56" s="40" t="s">
        <v>67</v>
      </c>
      <c r="E56" s="41" t="s">
        <v>87</v>
      </c>
      <c r="F56" s="40">
        <v>11464432</v>
      </c>
      <c r="G56" s="40" t="s">
        <v>127</v>
      </c>
      <c r="H56" s="40">
        <v>2019</v>
      </c>
      <c r="I56" s="42" t="s">
        <v>155</v>
      </c>
      <c r="J56" s="40" t="s">
        <v>156</v>
      </c>
      <c r="K56" s="22">
        <v>3</v>
      </c>
      <c r="L56" s="23"/>
      <c r="M56" s="26"/>
      <c r="N56" s="18">
        <f t="shared" si="2"/>
        <v>0</v>
      </c>
      <c r="O56" s="28">
        <f t="shared" si="3"/>
        <v>0</v>
      </c>
    </row>
    <row r="57" spans="2:15" ht="30">
      <c r="B57" s="27" t="s">
        <v>209</v>
      </c>
      <c r="C57" s="40" t="s">
        <v>59</v>
      </c>
      <c r="D57" s="40" t="s">
        <v>66</v>
      </c>
      <c r="E57" s="41" t="s">
        <v>85</v>
      </c>
      <c r="F57" s="40" t="s">
        <v>125</v>
      </c>
      <c r="G57" s="40" t="s">
        <v>127</v>
      </c>
      <c r="H57" s="40">
        <v>2019</v>
      </c>
      <c r="I57" s="42" t="s">
        <v>155</v>
      </c>
      <c r="J57" s="40" t="s">
        <v>156</v>
      </c>
      <c r="K57" s="22">
        <v>3</v>
      </c>
      <c r="L57" s="23"/>
      <c r="M57" s="26"/>
      <c r="N57" s="18">
        <f t="shared" si="2"/>
        <v>0</v>
      </c>
      <c r="O57" s="28">
        <f t="shared" si="3"/>
        <v>0</v>
      </c>
    </row>
    <row r="58" spans="2:15" ht="30">
      <c r="B58" s="27" t="s">
        <v>210</v>
      </c>
      <c r="C58" s="40" t="s">
        <v>60</v>
      </c>
      <c r="D58" s="40" t="s">
        <v>66</v>
      </c>
      <c r="E58" s="41" t="s">
        <v>82</v>
      </c>
      <c r="F58" s="40" t="s">
        <v>126</v>
      </c>
      <c r="G58" s="40" t="s">
        <v>127</v>
      </c>
      <c r="H58" s="40">
        <v>2019</v>
      </c>
      <c r="I58" s="42" t="s">
        <v>157</v>
      </c>
      <c r="J58" s="40" t="s">
        <v>158</v>
      </c>
      <c r="K58" s="22">
        <v>3</v>
      </c>
      <c r="L58" s="23"/>
      <c r="M58" s="26"/>
      <c r="N58" s="18">
        <f t="shared" si="2"/>
        <v>0</v>
      </c>
      <c r="O58" s="28">
        <f t="shared" si="3"/>
        <v>0</v>
      </c>
    </row>
    <row r="59" spans="2:15">
      <c r="B59" s="27" t="s">
        <v>211</v>
      </c>
      <c r="C59" s="40" t="s">
        <v>63</v>
      </c>
      <c r="D59" s="40" t="s">
        <v>71</v>
      </c>
      <c r="E59" s="41" t="s">
        <v>88</v>
      </c>
      <c r="F59" s="40">
        <v>11484075</v>
      </c>
      <c r="G59" s="40" t="s">
        <v>127</v>
      </c>
      <c r="H59" s="40">
        <v>2020</v>
      </c>
      <c r="I59" s="42" t="s">
        <v>146</v>
      </c>
      <c r="J59" s="40" t="s">
        <v>147</v>
      </c>
      <c r="K59" s="22">
        <v>3</v>
      </c>
      <c r="L59" s="23"/>
      <c r="M59" s="26"/>
      <c r="N59" s="18">
        <f t="shared" si="2"/>
        <v>0</v>
      </c>
      <c r="O59" s="28">
        <f t="shared" si="3"/>
        <v>0</v>
      </c>
    </row>
    <row r="60" spans="2:15">
      <c r="B60" s="27" t="s">
        <v>212</v>
      </c>
      <c r="C60" s="40" t="s">
        <v>63</v>
      </c>
      <c r="D60" s="40" t="s">
        <v>71</v>
      </c>
      <c r="E60" s="41" t="s">
        <v>88</v>
      </c>
      <c r="F60" s="40">
        <v>11484076</v>
      </c>
      <c r="G60" s="40" t="s">
        <v>127</v>
      </c>
      <c r="H60" s="40">
        <v>2020</v>
      </c>
      <c r="I60" s="42" t="s">
        <v>146</v>
      </c>
      <c r="J60" s="40" t="s">
        <v>147</v>
      </c>
      <c r="K60" s="22">
        <v>3</v>
      </c>
      <c r="L60" s="23"/>
      <c r="M60" s="26"/>
      <c r="N60" s="18">
        <f t="shared" si="2"/>
        <v>0</v>
      </c>
      <c r="O60" s="28">
        <f t="shared" si="3"/>
        <v>0</v>
      </c>
    </row>
    <row r="61" spans="2:15">
      <c r="B61" s="27" t="s">
        <v>213</v>
      </c>
      <c r="C61" s="40" t="s">
        <v>63</v>
      </c>
      <c r="D61" s="40" t="s">
        <v>71</v>
      </c>
      <c r="E61" s="41" t="s">
        <v>88</v>
      </c>
      <c r="F61" s="40">
        <v>11484077</v>
      </c>
      <c r="G61" s="40" t="s">
        <v>127</v>
      </c>
      <c r="H61" s="40">
        <v>2020</v>
      </c>
      <c r="I61" s="42" t="s">
        <v>146</v>
      </c>
      <c r="J61" s="40" t="s">
        <v>147</v>
      </c>
      <c r="K61" s="22">
        <v>3</v>
      </c>
      <c r="L61" s="23"/>
      <c r="M61" s="26"/>
      <c r="N61" s="18">
        <f t="shared" si="2"/>
        <v>0</v>
      </c>
      <c r="O61" s="28">
        <f t="shared" si="3"/>
        <v>0</v>
      </c>
    </row>
    <row r="62" spans="2:15" ht="30">
      <c r="B62" s="27" t="s">
        <v>214</v>
      </c>
      <c r="C62" s="40" t="s">
        <v>61</v>
      </c>
      <c r="D62" s="40" t="s">
        <v>66</v>
      </c>
      <c r="E62" s="41" t="s">
        <v>83</v>
      </c>
      <c r="F62" s="40">
        <v>11504821</v>
      </c>
      <c r="G62" s="40" t="s">
        <v>127</v>
      </c>
      <c r="H62" s="40">
        <v>2021</v>
      </c>
      <c r="I62" s="42" t="s">
        <v>159</v>
      </c>
      <c r="J62" s="40" t="s">
        <v>160</v>
      </c>
      <c r="K62" s="22">
        <v>2</v>
      </c>
      <c r="L62" s="23"/>
      <c r="M62" s="26"/>
      <c r="N62" s="18">
        <f t="shared" si="2"/>
        <v>0</v>
      </c>
      <c r="O62" s="28">
        <f t="shared" si="3"/>
        <v>0</v>
      </c>
    </row>
    <row r="63" spans="2:15">
      <c r="B63" s="27" t="s">
        <v>215</v>
      </c>
      <c r="C63" s="40" t="s">
        <v>62</v>
      </c>
      <c r="D63" s="40" t="s">
        <v>66</v>
      </c>
      <c r="E63" s="41" t="s">
        <v>85</v>
      </c>
      <c r="F63" s="40">
        <v>11548271</v>
      </c>
      <c r="G63" s="40" t="s">
        <v>127</v>
      </c>
      <c r="H63" s="40">
        <v>2023</v>
      </c>
      <c r="I63" s="42" t="s">
        <v>130</v>
      </c>
      <c r="J63" s="40" t="s">
        <v>131</v>
      </c>
      <c r="K63" s="22">
        <v>1</v>
      </c>
      <c r="L63" s="23"/>
      <c r="M63" s="26"/>
      <c r="N63" s="18">
        <f t="shared" si="2"/>
        <v>0</v>
      </c>
      <c r="O63" s="28">
        <f t="shared" si="3"/>
        <v>0</v>
      </c>
    </row>
    <row r="64" spans="2:15">
      <c r="B64" s="27" t="s">
        <v>216</v>
      </c>
      <c r="C64" s="40" t="s">
        <v>64</v>
      </c>
      <c r="D64" s="40" t="s">
        <v>67</v>
      </c>
      <c r="E64" s="41" t="s">
        <v>87</v>
      </c>
      <c r="F64" s="40">
        <v>11550193</v>
      </c>
      <c r="G64" s="40" t="s">
        <v>127</v>
      </c>
      <c r="H64" s="40">
        <v>2023</v>
      </c>
      <c r="I64" s="42" t="s">
        <v>130</v>
      </c>
      <c r="J64" s="40" t="s">
        <v>131</v>
      </c>
      <c r="K64" s="22">
        <v>1</v>
      </c>
      <c r="L64" s="23"/>
      <c r="M64" s="26"/>
      <c r="N64" s="18">
        <f t="shared" si="2"/>
        <v>0</v>
      </c>
      <c r="O64" s="28">
        <f t="shared" si="3"/>
        <v>0</v>
      </c>
    </row>
    <row r="65" spans="2:15" ht="15.75" thickBot="1">
      <c r="B65" s="31" t="s">
        <v>217</v>
      </c>
      <c r="C65" s="43" t="s">
        <v>65</v>
      </c>
      <c r="D65" s="43" t="s">
        <v>71</v>
      </c>
      <c r="E65" s="44" t="s">
        <v>88</v>
      </c>
      <c r="F65" s="43">
        <v>11550143</v>
      </c>
      <c r="G65" s="43" t="s">
        <v>127</v>
      </c>
      <c r="H65" s="43">
        <v>2023</v>
      </c>
      <c r="I65" s="45" t="s">
        <v>130</v>
      </c>
      <c r="J65" s="43" t="s">
        <v>131</v>
      </c>
      <c r="K65" s="32">
        <v>1</v>
      </c>
      <c r="L65" s="33"/>
      <c r="M65" s="34"/>
      <c r="N65" s="35">
        <f t="shared" si="2"/>
        <v>0</v>
      </c>
      <c r="O65" s="36">
        <f t="shared" si="3"/>
        <v>0</v>
      </c>
    </row>
    <row r="66" spans="2:15" ht="15.75" thickBot="1">
      <c r="B66" s="7"/>
      <c r="C66" s="9"/>
      <c r="D66" s="9"/>
      <c r="E66" s="9"/>
      <c r="F66" s="9"/>
      <c r="G66" s="9"/>
      <c r="H66" s="9"/>
      <c r="I66" s="8"/>
      <c r="J66" s="9"/>
      <c r="K66" s="10"/>
      <c r="L66" s="21"/>
      <c r="M66" s="21"/>
      <c r="N66" s="19"/>
      <c r="O66" s="14"/>
    </row>
    <row r="67" spans="2:15" ht="15.75" thickBot="1">
      <c r="K67" s="50" t="s">
        <v>11</v>
      </c>
      <c r="L67" s="51"/>
      <c r="M67" s="52"/>
      <c r="N67" s="15">
        <f>SUM(N4:N65)</f>
        <v>0</v>
      </c>
      <c r="O67" s="15">
        <f>SUM(O4:O65)</f>
        <v>0</v>
      </c>
    </row>
    <row r="69" spans="2:15">
      <c r="C69" s="24"/>
    </row>
    <row r="70" spans="2:15" s="46" customFormat="1" ht="23.25" customHeight="1">
      <c r="B70" s="53" t="s">
        <v>223</v>
      </c>
      <c r="C70" s="54"/>
      <c r="D70" s="54"/>
      <c r="E70" s="54"/>
      <c r="F70" s="54"/>
      <c r="G70" s="54"/>
      <c r="H70" s="54"/>
      <c r="I70" s="55"/>
      <c r="J70" s="55"/>
    </row>
    <row r="71" spans="2:15" s="46" customFormat="1" ht="48" customHeight="1">
      <c r="B71" s="56" t="s">
        <v>224</v>
      </c>
      <c r="C71" s="54"/>
      <c r="D71" s="54"/>
      <c r="E71" s="54"/>
      <c r="F71" s="54"/>
      <c r="G71" s="54"/>
      <c r="H71" s="54"/>
      <c r="I71" s="57"/>
      <c r="J71" s="57"/>
    </row>
    <row r="73" spans="2:15">
      <c r="C73" s="24"/>
    </row>
  </sheetData>
  <autoFilter ref="C3:O65">
    <sortState ref="C4:P66">
      <sortCondition ref="C3:C66"/>
    </sortState>
  </autoFilter>
  <mergeCells count="3">
    <mergeCell ref="K67:M67"/>
    <mergeCell ref="B70:J70"/>
    <mergeCell ref="B71:J71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elektrochirurgia ERBE</vt:lpstr>
      <vt:lpstr>'elektrochirurgia ERBE'!Obszar_wydruku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Listwon</dc:creator>
  <cp:lastModifiedBy>Katarzyna Król</cp:lastModifiedBy>
  <cp:lastPrinted>2023-10-26T12:16:10Z</cp:lastPrinted>
  <dcterms:created xsi:type="dcterms:W3CDTF">2020-05-27T12:38:43Z</dcterms:created>
  <dcterms:modified xsi:type="dcterms:W3CDTF">2023-11-07T12:39:59Z</dcterms:modified>
</cp:coreProperties>
</file>