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9390"/>
  </bookViews>
  <sheets>
    <sheet name="lampy Dr MACH" sheetId="2" r:id="rId1"/>
  </sheets>
  <definedNames>
    <definedName name="_xlnm._FilterDatabase" localSheetId="0" hidden="1">'lampy Dr MACH'!$B$3:$O$41</definedName>
    <definedName name="_xlnm.Print_Area" localSheetId="0">'lampy Dr MACH'!$A$1:$O$47</definedName>
  </definedNames>
  <calcPr calcId="125725"/>
</workbook>
</file>

<file path=xl/calcChain.xml><?xml version="1.0" encoding="utf-8"?>
<calcChain xmlns="http://schemas.openxmlformats.org/spreadsheetml/2006/main">
  <c r="N32" i="2"/>
  <c r="O32"/>
  <c r="N33"/>
  <c r="O33" s="1"/>
  <c r="N34"/>
  <c r="O34"/>
  <c r="N35"/>
  <c r="O35" s="1"/>
  <c r="N36"/>
  <c r="O36"/>
  <c r="N41" l="1"/>
  <c r="O41" s="1"/>
  <c r="N40"/>
  <c r="O40" s="1"/>
  <c r="N39"/>
  <c r="O39" s="1"/>
  <c r="N38"/>
  <c r="O38" s="1"/>
  <c r="N37"/>
  <c r="O37" s="1"/>
  <c r="N31"/>
  <c r="O31" s="1"/>
  <c r="N30"/>
  <c r="O30" s="1"/>
  <c r="N29"/>
  <c r="O29" s="1"/>
  <c r="N28"/>
  <c r="O28" s="1"/>
  <c r="N27"/>
  <c r="O27" s="1"/>
  <c r="N26"/>
  <c r="O26" s="1"/>
  <c r="N25"/>
  <c r="O25" s="1"/>
  <c r="N24"/>
  <c r="O24" s="1"/>
  <c r="N23"/>
  <c r="O23" s="1"/>
  <c r="N22"/>
  <c r="O22" s="1"/>
  <c r="N21"/>
  <c r="O21" s="1"/>
  <c r="N20"/>
  <c r="O20" s="1"/>
  <c r="N19"/>
  <c r="O19" s="1"/>
  <c r="N18"/>
  <c r="O18" s="1"/>
  <c r="N17"/>
  <c r="O17" s="1"/>
  <c r="N16"/>
  <c r="O16" s="1"/>
  <c r="N15"/>
  <c r="O15" s="1"/>
  <c r="N14"/>
  <c r="O14" s="1"/>
  <c r="N13"/>
  <c r="O13" s="1"/>
  <c r="N12"/>
  <c r="O12" s="1"/>
  <c r="N11"/>
  <c r="O11" s="1"/>
  <c r="N10"/>
  <c r="O10" s="1"/>
  <c r="N9"/>
  <c r="O9" s="1"/>
  <c r="N8"/>
  <c r="O8" s="1"/>
  <c r="N7"/>
  <c r="O7" s="1"/>
  <c r="N6"/>
  <c r="O6" s="1"/>
  <c r="N5"/>
  <c r="O5" s="1"/>
  <c r="N4"/>
  <c r="O4" s="1"/>
  <c r="O43" l="1"/>
  <c r="N43"/>
</calcChain>
</file>

<file path=xl/sharedStrings.xml><?xml version="1.0" encoding="utf-8"?>
<sst xmlns="http://schemas.openxmlformats.org/spreadsheetml/2006/main" count="320" uniqueCount="175">
  <si>
    <t>Komórka Organizacyjna</t>
  </si>
  <si>
    <t>Nr Seryjny</t>
  </si>
  <si>
    <t>Producent</t>
  </si>
  <si>
    <t>Rok Produkcji</t>
  </si>
  <si>
    <t>Typ</t>
  </si>
  <si>
    <t>OPK</t>
  </si>
  <si>
    <t>Nr Inw.</t>
  </si>
  <si>
    <t>Lp.</t>
  </si>
  <si>
    <t>1.</t>
  </si>
  <si>
    <t>2.</t>
  </si>
  <si>
    <t>Wartość netto 1 przeglądu</t>
  </si>
  <si>
    <t>Razem:</t>
  </si>
  <si>
    <t>Liczba przeglądów na 36 mies.</t>
  </si>
  <si>
    <t>Wartość netto na 36 mies.</t>
  </si>
  <si>
    <t>Wartość brutto na 36 mies.</t>
  </si>
  <si>
    <t>3.</t>
  </si>
  <si>
    <t>Nazwa urządzenia</t>
  </si>
  <si>
    <t>4.</t>
  </si>
  <si>
    <t>% VAT</t>
  </si>
  <si>
    <t>5.</t>
  </si>
  <si>
    <t>112N</t>
  </si>
  <si>
    <t>809N</t>
  </si>
  <si>
    <t>Oddział Zachowawczy Kliniki Nowotworów Tkanek Miękkich, Kości i Czerniaków</t>
  </si>
  <si>
    <t>901N</t>
  </si>
  <si>
    <t>Przychodnia Onkologicza I</t>
  </si>
  <si>
    <t>603N</t>
  </si>
  <si>
    <t>Blok Operacyjny Ursynów</t>
  </si>
  <si>
    <t>113N</t>
  </si>
  <si>
    <t>201N</t>
  </si>
  <si>
    <t>Oddział Zabiegowy Kliniki Nowotworów Płuca i Klatki Piersiowej</t>
  </si>
  <si>
    <t>913N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</si>
  <si>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</si>
  <si>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</si>
  <si>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</si>
  <si>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</si>
  <si>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</si>
  <si>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</si>
  <si>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</si>
  <si>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</si>
  <si>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</si>
  <si>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</si>
  <si>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</si>
  <si>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</si>
  <si>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</si>
  <si>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</si>
  <si>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</si>
  <si>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</si>
  <si>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</si>
  <si>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</si>
  <si>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</si>
  <si>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</si>
  <si>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</si>
  <si>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</si>
  <si>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</si>
  <si>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</si>
  <si>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</si>
  <si>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</si>
  <si>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</si>
  <si>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</si>
  <si>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</si>
  <si>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</si>
  <si>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</si>
  <si>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</si>
  <si>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</si>
  <si>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8-005788</t>
  </si>
  <si>
    <t>8-005789</t>
  </si>
  <si>
    <t>8-006360</t>
  </si>
  <si>
    <t>8-006377</t>
  </si>
  <si>
    <t>8-006779</t>
  </si>
  <si>
    <t>8-007101</t>
  </si>
  <si>
    <t>8-007185</t>
  </si>
  <si>
    <t>8-007252</t>
  </si>
  <si>
    <t>8-007253</t>
  </si>
  <si>
    <t>8-008278</t>
  </si>
  <si>
    <t>8-008279</t>
  </si>
  <si>
    <t>8-008281</t>
  </si>
  <si>
    <t>8-008407</t>
  </si>
  <si>
    <t>8-008436</t>
  </si>
  <si>
    <t>8-008437</t>
  </si>
  <si>
    <t>8-008950</t>
  </si>
  <si>
    <t>8-009439</t>
  </si>
  <si>
    <t>8-010334</t>
  </si>
  <si>
    <t>8-010335</t>
  </si>
  <si>
    <t>8-010336</t>
  </si>
  <si>
    <t>8-010337</t>
  </si>
  <si>
    <t>8-010914</t>
  </si>
  <si>
    <t>8-010915</t>
  </si>
  <si>
    <t>8-010916</t>
  </si>
  <si>
    <t>8-012082</t>
  </si>
  <si>
    <t>8-012094</t>
  </si>
  <si>
    <t>8-012139</t>
  </si>
  <si>
    <t>9-TN/IVi22-53</t>
  </si>
  <si>
    <t>9-TN/IVi22-54</t>
  </si>
  <si>
    <t>wyp.Sali</t>
  </si>
  <si>
    <t>8-010152</t>
  </si>
  <si>
    <t>8-011243</t>
  </si>
  <si>
    <t xml:space="preserve">lampa operacyjna dwuczaszowa </t>
  </si>
  <si>
    <t>lampa operacyjna</t>
  </si>
  <si>
    <t>lampa operacyjna dwuczaszowa z kamerą</t>
  </si>
  <si>
    <t>lampa zabiegowa ścienna</t>
  </si>
  <si>
    <t>lampa operacyjna/zabiegowa</t>
  </si>
  <si>
    <t>lampa diagnostyczno-zabiegowa ścienna</t>
  </si>
  <si>
    <t>500DF/380DF</t>
  </si>
  <si>
    <t>MACH 130F</t>
  </si>
  <si>
    <t>MACH 120F</t>
  </si>
  <si>
    <t>M3DF</t>
  </si>
  <si>
    <t>M3DF/M5DF</t>
  </si>
  <si>
    <t>LED5SC/LED3SC</t>
  </si>
  <si>
    <t>MACH LED 5SC/3SC</t>
  </si>
  <si>
    <t>LED5SC/LED3SC         kamera 18/19994</t>
  </si>
  <si>
    <t>MACH 120</t>
  </si>
  <si>
    <t>02/0361; 02/0449</t>
  </si>
  <si>
    <t>06/0168</t>
  </si>
  <si>
    <t>06/0286</t>
  </si>
  <si>
    <t>07/0488</t>
  </si>
  <si>
    <t>08/03991</t>
  </si>
  <si>
    <t>08/07658, 08/09308</t>
  </si>
  <si>
    <t>08/11125</t>
  </si>
  <si>
    <t>08/11124</t>
  </si>
  <si>
    <t>12/09677</t>
  </si>
  <si>
    <t>12/09680</t>
  </si>
  <si>
    <t>12/03123</t>
  </si>
  <si>
    <t>12/13937</t>
  </si>
  <si>
    <t>12/16795</t>
  </si>
  <si>
    <t>12/16794</t>
  </si>
  <si>
    <t>14/10677</t>
  </si>
  <si>
    <t>15/14959</t>
  </si>
  <si>
    <t>15/11690</t>
  </si>
  <si>
    <t>15/11691</t>
  </si>
  <si>
    <t>15/11692</t>
  </si>
  <si>
    <t>15/11689</t>
  </si>
  <si>
    <t>02/0168 02/0386</t>
  </si>
  <si>
    <t>17/22675</t>
  </si>
  <si>
    <t>18/20431, 18/20350</t>
  </si>
  <si>
    <t>18/22265, 18/21893</t>
  </si>
  <si>
    <t>03/0019</t>
  </si>
  <si>
    <t>03/0041</t>
  </si>
  <si>
    <t>04/0650</t>
  </si>
  <si>
    <t>02/0385, 02/0169</t>
  </si>
  <si>
    <t>16/17432, 16/17468</t>
  </si>
  <si>
    <t>lampa zabiegowa</t>
  </si>
  <si>
    <t>lampa operacyjna dwuczaszowa</t>
  </si>
  <si>
    <t>MACH LED 8MC/6MC</t>
  </si>
  <si>
    <t>MACH LED 300DF S.C.</t>
  </si>
  <si>
    <t>MACH LED 150F</t>
  </si>
  <si>
    <t>06/0213</t>
  </si>
  <si>
    <t>DR MACH</t>
  </si>
  <si>
    <t>Oddział Zabiegowy II KCNUPiGN_ Wawelska</t>
  </si>
  <si>
    <t>Przychodnia Onkologiczna II Wawelska</t>
  </si>
  <si>
    <t>Zakład Brachyterapii</t>
  </si>
  <si>
    <t>Zakład Brachyterapii Blok Operacyjny</t>
  </si>
  <si>
    <t>607N</t>
  </si>
  <si>
    <t>110N</t>
  </si>
  <si>
    <t>Oddział Kliniczny Anestezjologii i Intensywnej Terapii Ursynów-znieczulenia</t>
  </si>
  <si>
    <t>16/17433, 16/17666</t>
  </si>
  <si>
    <t>16/17667, 16/17431</t>
  </si>
  <si>
    <t>13/10695, 13/01863</t>
  </si>
  <si>
    <t>23-22457</t>
  </si>
  <si>
    <t>23-22756</t>
  </si>
  <si>
    <t>23-24267</t>
  </si>
  <si>
    <t>23-11690</t>
  </si>
  <si>
    <t>23-10404,      23-10403</t>
  </si>
  <si>
    <t>Klinika Nowotworów Układu Chłonnego-Blok Operacyjny</t>
  </si>
  <si>
    <t>Pracownia Przygotowania Pacjentów i Kontroli Jakości Leczenia, Pracownia Leczenia Napromienianiem, Sekcja Wsparcia Technicznego I Zakładu Radioterapii I _ Ursynów</t>
  </si>
  <si>
    <t>Oddział Zabiegowy Kliniki Nowotworów Piersi i Chirurgii Rekonstrukcyjnej</t>
  </si>
  <si>
    <t>917N</t>
  </si>
  <si>
    <t>109N</t>
  </si>
  <si>
    <t>923N</t>
  </si>
  <si>
    <t>8-018497</t>
  </si>
  <si>
    <t>8-018501</t>
  </si>
  <si>
    <t>Formularz Cenowy</t>
  </si>
  <si>
    <t>Część nr 3</t>
  </si>
  <si>
    <t>Załącznik nr 2.3 do SWZ, PN-236/23/KK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</si>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</sst>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7">
    <xf numFmtId="0" fontId="0" fillId="0" borderId="0" xfId="0" applyNumberFormat="1" applyFont="1" applyProtection="1"/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vertical="center" wrapText="1"/>
    </xf>
    <xf numFmtId="0" fontId="0" fillId="0" borderId="2" xfId="0" applyNumberFormat="1" applyFont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 applyProtection="1">
      <alignment vertical="center"/>
    </xf>
    <xf numFmtId="0" fontId="0" fillId="0" borderId="2" xfId="0" applyNumberFormat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11" xfId="0" applyNumberFormat="1" applyFont="1" applyBorder="1" applyAlignment="1" applyProtection="1">
      <alignment horizontal="center" vertical="center" wrapText="1"/>
    </xf>
    <xf numFmtId="44" fontId="0" fillId="0" borderId="0" xfId="1" applyFont="1" applyAlignment="1" applyProtection="1">
      <alignment vertical="center" wrapText="1"/>
    </xf>
    <xf numFmtId="44" fontId="1" fillId="2" borderId="6" xfId="1" applyFont="1" applyFill="1" applyBorder="1" applyAlignment="1" applyProtection="1">
      <alignment horizontal="center" vertical="center" wrapText="1"/>
    </xf>
    <xf numFmtId="44" fontId="0" fillId="0" borderId="3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44" fontId="2" fillId="0" borderId="8" xfId="1" applyFont="1" applyBorder="1" applyAlignment="1" applyProtection="1">
      <alignment vertical="center" wrapText="1"/>
    </xf>
    <xf numFmtId="44" fontId="1" fillId="2" borderId="5" xfId="1" applyFont="1" applyFill="1" applyBorder="1" applyAlignment="1" applyProtection="1">
      <alignment horizontal="center" vertical="center" wrapText="1"/>
    </xf>
    <xf numFmtId="44" fontId="0" fillId="0" borderId="12" xfId="1" applyFont="1" applyBorder="1" applyAlignment="1" applyProtection="1">
      <alignment vertical="center" wrapText="1"/>
    </xf>
    <xf numFmtId="44" fontId="0" fillId="0" borderId="13" xfId="1" applyFont="1" applyBorder="1" applyAlignment="1" applyProtection="1">
      <alignment vertical="center" wrapText="1"/>
    </xf>
    <xf numFmtId="44" fontId="0" fillId="0" borderId="11" xfId="1" applyFont="1" applyBorder="1" applyAlignment="1" applyProtection="1">
      <alignment vertical="center" wrapText="1"/>
    </xf>
    <xf numFmtId="44" fontId="0" fillId="0" borderId="0" xfId="1" applyFont="1" applyAlignment="1" applyProtection="1">
      <alignment horizontal="center" vertical="center"/>
    </xf>
    <xf numFmtId="44" fontId="0" fillId="0" borderId="11" xfId="1" applyFont="1" applyBorder="1" applyAlignment="1" applyProtection="1">
      <alignment horizontal="center" vertical="center" wrapText="1"/>
    </xf>
    <xf numFmtId="0" fontId="0" fillId="0" borderId="13" xfId="0" applyNumberFormat="1" applyFont="1" applyBorder="1" applyAlignment="1" applyProtection="1">
      <alignment horizontal="center" vertical="center" wrapText="1"/>
    </xf>
    <xf numFmtId="44" fontId="0" fillId="3" borderId="13" xfId="1" applyFont="1" applyFill="1" applyBorder="1" applyAlignment="1" applyProtection="1">
      <alignment vertical="center" wrapText="1"/>
    </xf>
    <xf numFmtId="0" fontId="2" fillId="0" borderId="2" xfId="0" applyNumberFormat="1" applyFont="1" applyBorder="1" applyAlignment="1" applyProtection="1">
      <alignment horizontal="center" vertical="center" wrapText="1"/>
    </xf>
    <xf numFmtId="0" fontId="2" fillId="0" borderId="7" xfId="0" applyNumberFormat="1" applyFont="1" applyBorder="1" applyAlignment="1" applyProtection="1">
      <alignment horizontal="center" vertical="center" wrapText="1"/>
    </xf>
    <xf numFmtId="10" fontId="0" fillId="3" borderId="12" xfId="1" applyNumberFormat="1" applyFont="1" applyFill="1" applyBorder="1" applyAlignment="1" applyProtection="1">
      <alignment vertical="center" wrapText="1"/>
    </xf>
    <xf numFmtId="10" fontId="0" fillId="3" borderId="13" xfId="1" applyNumberFormat="1" applyFont="1" applyFill="1" applyBorder="1" applyAlignment="1" applyProtection="1">
      <alignment vertical="center" wrapText="1"/>
    </xf>
    <xf numFmtId="0" fontId="0" fillId="0" borderId="15" xfId="0" applyNumberFormat="1" applyFont="1" applyBorder="1" applyAlignment="1" applyProtection="1">
      <alignment vertical="center"/>
    </xf>
    <xf numFmtId="0" fontId="0" fillId="0" borderId="16" xfId="0" applyNumberFormat="1" applyFont="1" applyBorder="1" applyAlignment="1" applyProtection="1">
      <alignment horizontal="center" vertical="center" wrapText="1"/>
    </xf>
    <xf numFmtId="0" fontId="2" fillId="0" borderId="16" xfId="0" applyNumberFormat="1" applyFont="1" applyBorder="1" applyAlignment="1" applyProtection="1">
      <alignment horizontal="center" vertical="center" wrapText="1"/>
    </xf>
    <xf numFmtId="0" fontId="0" fillId="0" borderId="16" xfId="0" applyNumberFormat="1" applyFont="1" applyBorder="1" applyAlignment="1" applyProtection="1">
      <alignment vertical="center" wrapText="1"/>
    </xf>
    <xf numFmtId="44" fontId="0" fillId="0" borderId="17" xfId="1" applyFont="1" applyBorder="1" applyAlignment="1" applyProtection="1">
      <alignment vertical="center" wrapText="1"/>
    </xf>
    <xf numFmtId="0" fontId="0" fillId="0" borderId="12" xfId="0" applyNumberFormat="1" applyFont="1" applyBorder="1" applyAlignment="1" applyProtection="1">
      <alignment horizontal="center" vertical="center" wrapText="1"/>
    </xf>
    <xf numFmtId="44" fontId="0" fillId="3" borderId="12" xfId="1" applyFont="1" applyFill="1" applyBorder="1" applyAlignment="1" applyProtection="1">
      <alignment vertical="center" wrapText="1"/>
    </xf>
    <xf numFmtId="0" fontId="0" fillId="0" borderId="18" xfId="0" applyNumberFormat="1" applyFont="1" applyBorder="1" applyAlignment="1" applyProtection="1">
      <alignment vertical="center"/>
    </xf>
    <xf numFmtId="0" fontId="0" fillId="0" borderId="19" xfId="0" applyNumberFormat="1" applyFont="1" applyBorder="1" applyAlignment="1" applyProtection="1">
      <alignment horizontal="center" vertical="center" wrapText="1"/>
    </xf>
    <xf numFmtId="44" fontId="0" fillId="3" borderId="19" xfId="1" applyFont="1" applyFill="1" applyBorder="1" applyAlignment="1" applyProtection="1">
      <alignment vertical="center" wrapText="1"/>
    </xf>
    <xf numFmtId="10" fontId="0" fillId="3" borderId="19" xfId="1" applyNumberFormat="1" applyFont="1" applyFill="1" applyBorder="1" applyAlignment="1" applyProtection="1">
      <alignment vertical="center" wrapText="1"/>
    </xf>
    <xf numFmtId="44" fontId="0" fillId="0" borderId="19" xfId="1" applyFont="1" applyBorder="1" applyAlignment="1" applyProtection="1">
      <alignment vertical="center" wrapText="1"/>
    </xf>
    <xf numFmtId="44" fontId="0" fillId="0" borderId="20" xfId="1" applyFont="1" applyBorder="1" applyAlignment="1" applyProtection="1">
      <alignment vertical="center" wrapText="1"/>
    </xf>
    <xf numFmtId="0" fontId="2" fillId="0" borderId="16" xfId="0" applyNumberFormat="1" applyFont="1" applyBorder="1" applyAlignment="1" applyProtection="1">
      <alignment vertical="center" wrapText="1"/>
    </xf>
    <xf numFmtId="0" fontId="2" fillId="0" borderId="7" xfId="0" applyNumberFormat="1" applyFont="1" applyBorder="1" applyAlignment="1" applyProtection="1">
      <alignment vertical="center" wrapText="1"/>
    </xf>
    <xf numFmtId="0" fontId="0" fillId="0" borderId="0" xfId="0"/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1" fillId="2" borderId="10" xfId="0" applyNumberFormat="1" applyFont="1" applyFill="1" applyBorder="1" applyAlignment="1" applyProtection="1">
      <alignment horizontal="center" vertical="center"/>
    </xf>
    <xf numFmtId="0" fontId="1" fillId="2" borderId="14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6"/>
  <sheetViews>
    <sheetView tabSelected="1" view="pageBreakPreview" topLeftCell="A40" zoomScale="85" zoomScaleNormal="85" zoomScaleSheetLayoutView="85" workbookViewId="0">
      <selection activeCell="W14" sqref="W14"/>
    </sheetView>
  </sheetViews>
  <sheetFormatPr defaultRowHeight="15"/>
  <cols>
    <col min="1" max="1" width="2.7109375" customWidth="1"/>
    <col min="2" max="2" width="3.42578125" bestFit="1" customWidth="1"/>
    <col min="3" max="3" width="12.5703125" bestFit="1" customWidth="1"/>
    <col min="4" max="4" width="21.85546875" bestFit="1" customWidth="1"/>
    <col min="5" max="5" width="17" bestFit="1" customWidth="1"/>
    <col min="6" max="6" width="12.5703125" customWidth="1"/>
    <col min="7" max="7" width="10.140625" bestFit="1" customWidth="1"/>
    <col min="9" max="9" width="39.28515625" customWidth="1"/>
    <col min="10" max="10" width="8.28515625" customWidth="1"/>
    <col min="11" max="11" width="11.7109375" customWidth="1"/>
    <col min="12" max="12" width="15.28515625" customWidth="1"/>
    <col min="13" max="13" width="7" customWidth="1"/>
    <col min="14" max="15" width="16.85546875" customWidth="1"/>
  </cols>
  <sheetData>
    <row r="1" spans="1:15" s="45" customFormat="1" ht="27" customHeight="1">
      <c r="B1" s="46" t="s">
        <v>171</v>
      </c>
      <c r="C1" s="47"/>
      <c r="D1" s="47"/>
      <c r="E1" s="47"/>
      <c r="F1" s="47" t="s">
        <v>170</v>
      </c>
      <c r="G1" s="47"/>
      <c r="H1" s="48"/>
      <c r="K1" s="47"/>
      <c r="L1" s="47"/>
      <c r="M1" s="47" t="s">
        <v>172</v>
      </c>
      <c r="N1" s="46"/>
    </row>
    <row r="2" spans="1:15" ht="15.75" thickBot="1">
      <c r="A2" s="2"/>
      <c r="B2" s="2"/>
      <c r="C2" s="1"/>
      <c r="D2" s="1"/>
      <c r="E2" s="1"/>
      <c r="F2" s="1"/>
      <c r="G2" s="1"/>
      <c r="H2" s="2"/>
      <c r="I2" s="3"/>
      <c r="J2" s="2"/>
      <c r="K2" s="1"/>
      <c r="L2" s="22"/>
      <c r="M2" s="22"/>
      <c r="N2" s="13"/>
      <c r="O2" s="13"/>
    </row>
    <row r="3" spans="1:15" ht="45.75" thickBot="1">
      <c r="A3" s="1"/>
      <c r="B3" s="5" t="s">
        <v>7</v>
      </c>
      <c r="C3" s="6" t="s">
        <v>6</v>
      </c>
      <c r="D3" s="6" t="s">
        <v>16</v>
      </c>
      <c r="E3" s="6" t="s">
        <v>4</v>
      </c>
      <c r="F3" s="6" t="s">
        <v>1</v>
      </c>
      <c r="G3" s="6" t="s">
        <v>2</v>
      </c>
      <c r="H3" s="6" t="s">
        <v>3</v>
      </c>
      <c r="I3" s="6" t="s">
        <v>0</v>
      </c>
      <c r="J3" s="6" t="s">
        <v>5</v>
      </c>
      <c r="K3" s="6" t="s">
        <v>12</v>
      </c>
      <c r="L3" s="18" t="s">
        <v>10</v>
      </c>
      <c r="M3" s="18" t="s">
        <v>18</v>
      </c>
      <c r="N3" s="18" t="s">
        <v>13</v>
      </c>
      <c r="O3" s="14" t="s">
        <v>14</v>
      </c>
    </row>
    <row r="4" spans="1:15" ht="45">
      <c r="A4" s="2"/>
      <c r="B4" s="7" t="s">
        <v>8</v>
      </c>
      <c r="C4" s="4"/>
      <c r="D4" s="4" t="s">
        <v>101</v>
      </c>
      <c r="E4" s="26" t="s">
        <v>103</v>
      </c>
      <c r="F4" s="26" t="s">
        <v>145</v>
      </c>
      <c r="G4" s="26" t="s">
        <v>146</v>
      </c>
      <c r="H4" s="4">
        <v>2006</v>
      </c>
      <c r="I4" s="8" t="s">
        <v>153</v>
      </c>
      <c r="J4" s="4" t="s">
        <v>20</v>
      </c>
      <c r="K4" s="35">
        <v>3</v>
      </c>
      <c r="L4" s="36"/>
      <c r="M4" s="28"/>
      <c r="N4" s="19">
        <f t="shared" ref="N4:N31" si="0">K4*L4</f>
        <v>0</v>
      </c>
      <c r="O4" s="15">
        <f t="shared" ref="O4:O31" si="1">N4*(1+M4)</f>
        <v>0</v>
      </c>
    </row>
    <row r="5" spans="1:15" ht="30">
      <c r="A5" s="2"/>
      <c r="B5" s="30" t="s">
        <v>9</v>
      </c>
      <c r="C5" s="31" t="s">
        <v>64</v>
      </c>
      <c r="D5" s="31" t="s">
        <v>96</v>
      </c>
      <c r="E5" s="32" t="s">
        <v>102</v>
      </c>
      <c r="F5" s="31" t="s">
        <v>111</v>
      </c>
      <c r="G5" s="32" t="s">
        <v>146</v>
      </c>
      <c r="H5" s="31">
        <v>2002</v>
      </c>
      <c r="I5" s="33" t="s">
        <v>26</v>
      </c>
      <c r="J5" s="31" t="s">
        <v>27</v>
      </c>
      <c r="K5" s="24">
        <v>3</v>
      </c>
      <c r="L5" s="25"/>
      <c r="M5" s="29"/>
      <c r="N5" s="20">
        <f t="shared" si="0"/>
        <v>0</v>
      </c>
      <c r="O5" s="34">
        <f t="shared" si="1"/>
        <v>0</v>
      </c>
    </row>
    <row r="6" spans="1:15" ht="30">
      <c r="A6" s="2"/>
      <c r="B6" s="30" t="s">
        <v>15</v>
      </c>
      <c r="C6" s="31" t="s">
        <v>65</v>
      </c>
      <c r="D6" s="31" t="s">
        <v>96</v>
      </c>
      <c r="E6" s="32" t="s">
        <v>102</v>
      </c>
      <c r="F6" s="31" t="s">
        <v>138</v>
      </c>
      <c r="G6" s="31" t="s">
        <v>146</v>
      </c>
      <c r="H6" s="31">
        <v>2002</v>
      </c>
      <c r="I6" s="33" t="s">
        <v>26</v>
      </c>
      <c r="J6" s="31" t="s">
        <v>27</v>
      </c>
      <c r="K6" s="24">
        <v>3</v>
      </c>
      <c r="L6" s="25"/>
      <c r="M6" s="29"/>
      <c r="N6" s="20">
        <f t="shared" si="0"/>
        <v>0</v>
      </c>
      <c r="O6" s="34">
        <f t="shared" si="1"/>
        <v>0</v>
      </c>
    </row>
    <row r="7" spans="1:15">
      <c r="A7" s="2"/>
      <c r="B7" s="30" t="s">
        <v>17</v>
      </c>
      <c r="C7" s="31" t="s">
        <v>66</v>
      </c>
      <c r="D7" s="31" t="s">
        <v>97</v>
      </c>
      <c r="E7" s="32" t="s">
        <v>103</v>
      </c>
      <c r="F7" s="31" t="s">
        <v>112</v>
      </c>
      <c r="G7" s="31" t="s">
        <v>146</v>
      </c>
      <c r="H7" s="31">
        <v>2006</v>
      </c>
      <c r="I7" s="33" t="s">
        <v>24</v>
      </c>
      <c r="J7" s="31" t="s">
        <v>25</v>
      </c>
      <c r="K7" s="24">
        <v>3</v>
      </c>
      <c r="L7" s="25"/>
      <c r="M7" s="29"/>
      <c r="N7" s="20">
        <f t="shared" si="0"/>
        <v>0</v>
      </c>
      <c r="O7" s="34">
        <f t="shared" si="1"/>
        <v>0</v>
      </c>
    </row>
    <row r="8" spans="1:15">
      <c r="A8" s="2"/>
      <c r="B8" s="30" t="s">
        <v>19</v>
      </c>
      <c r="C8" s="31" t="s">
        <v>67</v>
      </c>
      <c r="D8" s="31" t="s">
        <v>97</v>
      </c>
      <c r="E8" s="32" t="s">
        <v>103</v>
      </c>
      <c r="F8" s="31" t="s">
        <v>113</v>
      </c>
      <c r="G8" s="31" t="s">
        <v>146</v>
      </c>
      <c r="H8" s="31">
        <v>2006</v>
      </c>
      <c r="I8" s="33" t="s">
        <v>24</v>
      </c>
      <c r="J8" s="31" t="s">
        <v>25</v>
      </c>
      <c r="K8" s="24">
        <v>3</v>
      </c>
      <c r="L8" s="25"/>
      <c r="M8" s="29"/>
      <c r="N8" s="20">
        <f t="shared" si="0"/>
        <v>0</v>
      </c>
      <c r="O8" s="34">
        <f t="shared" si="1"/>
        <v>0</v>
      </c>
    </row>
    <row r="9" spans="1:15">
      <c r="A9" s="2"/>
      <c r="B9" s="30" t="s">
        <v>31</v>
      </c>
      <c r="C9" s="32" t="s">
        <v>68</v>
      </c>
      <c r="D9" s="32" t="s">
        <v>97</v>
      </c>
      <c r="E9" s="32" t="s">
        <v>103</v>
      </c>
      <c r="F9" s="32" t="s">
        <v>114</v>
      </c>
      <c r="G9" s="32" t="s">
        <v>146</v>
      </c>
      <c r="H9" s="31">
        <v>2007</v>
      </c>
      <c r="I9" s="33" t="s">
        <v>24</v>
      </c>
      <c r="J9" s="31" t="s">
        <v>25</v>
      </c>
      <c r="K9" s="24">
        <v>3</v>
      </c>
      <c r="L9" s="25"/>
      <c r="M9" s="29"/>
      <c r="N9" s="20">
        <f t="shared" si="0"/>
        <v>0</v>
      </c>
      <c r="O9" s="34">
        <f t="shared" si="1"/>
        <v>0</v>
      </c>
    </row>
    <row r="10" spans="1:15" ht="30">
      <c r="A10" s="2"/>
      <c r="B10" s="30" t="s">
        <v>32</v>
      </c>
      <c r="C10" s="31" t="s">
        <v>69</v>
      </c>
      <c r="D10" s="31" t="s">
        <v>97</v>
      </c>
      <c r="E10" s="32" t="s">
        <v>104</v>
      </c>
      <c r="F10" s="31" t="s">
        <v>115</v>
      </c>
      <c r="G10" s="31" t="s">
        <v>146</v>
      </c>
      <c r="H10" s="31">
        <v>2008</v>
      </c>
      <c r="I10" s="33" t="s">
        <v>147</v>
      </c>
      <c r="J10" s="31" t="s">
        <v>28</v>
      </c>
      <c r="K10" s="24">
        <v>3</v>
      </c>
      <c r="L10" s="25"/>
      <c r="M10" s="29"/>
      <c r="N10" s="20">
        <f t="shared" si="0"/>
        <v>0</v>
      </c>
      <c r="O10" s="34">
        <f t="shared" si="1"/>
        <v>0</v>
      </c>
    </row>
    <row r="11" spans="1:15" ht="30">
      <c r="A11" s="2"/>
      <c r="B11" s="30" t="s">
        <v>33</v>
      </c>
      <c r="C11" s="31" t="s">
        <v>70</v>
      </c>
      <c r="D11" s="31" t="s">
        <v>96</v>
      </c>
      <c r="E11" s="32" t="s">
        <v>102</v>
      </c>
      <c r="F11" s="31" t="s">
        <v>116</v>
      </c>
      <c r="G11" s="31" t="s">
        <v>146</v>
      </c>
      <c r="H11" s="31">
        <v>2008</v>
      </c>
      <c r="I11" s="33" t="s">
        <v>26</v>
      </c>
      <c r="J11" s="31" t="s">
        <v>27</v>
      </c>
      <c r="K11" s="24">
        <v>3</v>
      </c>
      <c r="L11" s="25"/>
      <c r="M11" s="29"/>
      <c r="N11" s="20">
        <f t="shared" si="0"/>
        <v>0</v>
      </c>
      <c r="O11" s="34">
        <f t="shared" si="1"/>
        <v>0</v>
      </c>
    </row>
    <row r="12" spans="1:15">
      <c r="A12" s="2"/>
      <c r="B12" s="30" t="s">
        <v>34</v>
      </c>
      <c r="C12" s="31" t="s">
        <v>71</v>
      </c>
      <c r="D12" s="31" t="s">
        <v>97</v>
      </c>
      <c r="E12" s="32" t="s">
        <v>103</v>
      </c>
      <c r="F12" s="31" t="s">
        <v>117</v>
      </c>
      <c r="G12" s="31" t="s">
        <v>146</v>
      </c>
      <c r="H12" s="31">
        <v>2009</v>
      </c>
      <c r="I12" s="33" t="s">
        <v>24</v>
      </c>
      <c r="J12" s="31" t="s">
        <v>25</v>
      </c>
      <c r="K12" s="24">
        <v>3</v>
      </c>
      <c r="L12" s="25"/>
      <c r="M12" s="29"/>
      <c r="N12" s="20">
        <f t="shared" si="0"/>
        <v>0</v>
      </c>
      <c r="O12" s="34">
        <f t="shared" si="1"/>
        <v>0</v>
      </c>
    </row>
    <row r="13" spans="1:15">
      <c r="A13" s="2"/>
      <c r="B13" s="30" t="s">
        <v>35</v>
      </c>
      <c r="C13" s="31" t="s">
        <v>72</v>
      </c>
      <c r="D13" s="31" t="s">
        <v>97</v>
      </c>
      <c r="E13" s="32" t="s">
        <v>103</v>
      </c>
      <c r="F13" s="31" t="s">
        <v>118</v>
      </c>
      <c r="G13" s="31" t="s">
        <v>146</v>
      </c>
      <c r="H13" s="31">
        <v>2009</v>
      </c>
      <c r="I13" s="33" t="s">
        <v>24</v>
      </c>
      <c r="J13" s="31" t="s">
        <v>25</v>
      </c>
      <c r="K13" s="24">
        <v>3</v>
      </c>
      <c r="L13" s="25"/>
      <c r="M13" s="29"/>
      <c r="N13" s="20">
        <f t="shared" si="0"/>
        <v>0</v>
      </c>
      <c r="O13" s="34">
        <f t="shared" si="1"/>
        <v>0</v>
      </c>
    </row>
    <row r="14" spans="1:15">
      <c r="A14" s="2"/>
      <c r="B14" s="30" t="s">
        <v>36</v>
      </c>
      <c r="C14" s="31" t="s">
        <v>73</v>
      </c>
      <c r="D14" s="31" t="s">
        <v>97</v>
      </c>
      <c r="E14" s="32" t="s">
        <v>103</v>
      </c>
      <c r="F14" s="31" t="s">
        <v>119</v>
      </c>
      <c r="G14" s="31" t="s">
        <v>146</v>
      </c>
      <c r="H14" s="31">
        <v>2012</v>
      </c>
      <c r="I14" s="33" t="s">
        <v>148</v>
      </c>
      <c r="J14" s="31" t="s">
        <v>28</v>
      </c>
      <c r="K14" s="24">
        <v>3</v>
      </c>
      <c r="L14" s="25"/>
      <c r="M14" s="29"/>
      <c r="N14" s="20">
        <f t="shared" si="0"/>
        <v>0</v>
      </c>
      <c r="O14" s="34">
        <f t="shared" si="1"/>
        <v>0</v>
      </c>
    </row>
    <row r="15" spans="1:15">
      <c r="A15" s="2"/>
      <c r="B15" s="30" t="s">
        <v>37</v>
      </c>
      <c r="C15" s="31" t="s">
        <v>74</v>
      </c>
      <c r="D15" s="31" t="s">
        <v>97</v>
      </c>
      <c r="E15" s="32" t="s">
        <v>103</v>
      </c>
      <c r="F15" s="31" t="s">
        <v>120</v>
      </c>
      <c r="G15" s="31" t="s">
        <v>146</v>
      </c>
      <c r="H15" s="31">
        <v>2012</v>
      </c>
      <c r="I15" s="33" t="s">
        <v>148</v>
      </c>
      <c r="J15" s="31" t="s">
        <v>151</v>
      </c>
      <c r="K15" s="24">
        <v>3</v>
      </c>
      <c r="L15" s="25"/>
      <c r="M15" s="29"/>
      <c r="N15" s="20">
        <f t="shared" si="0"/>
        <v>0</v>
      </c>
      <c r="O15" s="34">
        <f t="shared" si="1"/>
        <v>0</v>
      </c>
    </row>
    <row r="16" spans="1:15">
      <c r="A16" s="2"/>
      <c r="B16" s="30" t="s">
        <v>38</v>
      </c>
      <c r="C16" s="31" t="s">
        <v>75</v>
      </c>
      <c r="D16" s="31" t="s">
        <v>97</v>
      </c>
      <c r="E16" s="32" t="s">
        <v>103</v>
      </c>
      <c r="F16" s="31" t="s">
        <v>121</v>
      </c>
      <c r="G16" s="31" t="s">
        <v>146</v>
      </c>
      <c r="H16" s="31">
        <v>2012</v>
      </c>
      <c r="I16" s="33" t="s">
        <v>148</v>
      </c>
      <c r="J16" s="31" t="s">
        <v>151</v>
      </c>
      <c r="K16" s="24">
        <v>3</v>
      </c>
      <c r="L16" s="25"/>
      <c r="M16" s="29"/>
      <c r="N16" s="20">
        <f t="shared" si="0"/>
        <v>0</v>
      </c>
      <c r="O16" s="34">
        <f t="shared" si="1"/>
        <v>0</v>
      </c>
    </row>
    <row r="17" spans="1:15" ht="45">
      <c r="A17" s="2"/>
      <c r="B17" s="30" t="s">
        <v>39</v>
      </c>
      <c r="C17" s="31" t="s">
        <v>76</v>
      </c>
      <c r="D17" s="31" t="s">
        <v>97</v>
      </c>
      <c r="E17" s="32" t="s">
        <v>105</v>
      </c>
      <c r="F17" s="31" t="s">
        <v>122</v>
      </c>
      <c r="G17" s="31" t="s">
        <v>146</v>
      </c>
      <c r="H17" s="31">
        <v>2012</v>
      </c>
      <c r="I17" s="33" t="s">
        <v>22</v>
      </c>
      <c r="J17" s="31" t="s">
        <v>23</v>
      </c>
      <c r="K17" s="24">
        <v>3</v>
      </c>
      <c r="L17" s="25"/>
      <c r="M17" s="29"/>
      <c r="N17" s="20">
        <f t="shared" si="0"/>
        <v>0</v>
      </c>
      <c r="O17" s="34">
        <f t="shared" si="1"/>
        <v>0</v>
      </c>
    </row>
    <row r="18" spans="1:15">
      <c r="A18" s="2"/>
      <c r="B18" s="30" t="s">
        <v>40</v>
      </c>
      <c r="C18" s="31" t="s">
        <v>77</v>
      </c>
      <c r="D18" s="31" t="s">
        <v>97</v>
      </c>
      <c r="E18" s="32" t="s">
        <v>103</v>
      </c>
      <c r="F18" s="31" t="s">
        <v>123</v>
      </c>
      <c r="G18" s="31" t="s">
        <v>146</v>
      </c>
      <c r="H18" s="31">
        <v>2012</v>
      </c>
      <c r="I18" s="33" t="s">
        <v>24</v>
      </c>
      <c r="J18" s="31" t="s">
        <v>25</v>
      </c>
      <c r="K18" s="24">
        <v>3</v>
      </c>
      <c r="L18" s="25"/>
      <c r="M18" s="29"/>
      <c r="N18" s="20">
        <f t="shared" si="0"/>
        <v>0</v>
      </c>
      <c r="O18" s="34">
        <f t="shared" si="1"/>
        <v>0</v>
      </c>
    </row>
    <row r="19" spans="1:15">
      <c r="A19" s="2"/>
      <c r="B19" s="30" t="s">
        <v>41</v>
      </c>
      <c r="C19" s="31" t="s">
        <v>78</v>
      </c>
      <c r="D19" s="31" t="s">
        <v>97</v>
      </c>
      <c r="E19" s="32" t="s">
        <v>103</v>
      </c>
      <c r="F19" s="31" t="s">
        <v>124</v>
      </c>
      <c r="G19" s="31" t="s">
        <v>146</v>
      </c>
      <c r="H19" s="31">
        <v>2012</v>
      </c>
      <c r="I19" s="33" t="s">
        <v>24</v>
      </c>
      <c r="J19" s="31" t="s">
        <v>25</v>
      </c>
      <c r="K19" s="24">
        <v>3</v>
      </c>
      <c r="L19" s="25"/>
      <c r="M19" s="29"/>
      <c r="N19" s="20">
        <f t="shared" si="0"/>
        <v>0</v>
      </c>
      <c r="O19" s="34">
        <f t="shared" si="1"/>
        <v>0</v>
      </c>
    </row>
    <row r="20" spans="1:15" ht="30">
      <c r="A20" s="2"/>
      <c r="B20" s="30" t="s">
        <v>42</v>
      </c>
      <c r="C20" s="31" t="s">
        <v>79</v>
      </c>
      <c r="D20" s="31" t="s">
        <v>96</v>
      </c>
      <c r="E20" s="32" t="s">
        <v>106</v>
      </c>
      <c r="F20" s="32" t="s">
        <v>156</v>
      </c>
      <c r="G20" s="31" t="s">
        <v>146</v>
      </c>
      <c r="H20" s="31">
        <v>2013</v>
      </c>
      <c r="I20" s="33" t="s">
        <v>26</v>
      </c>
      <c r="J20" s="31" t="s">
        <v>27</v>
      </c>
      <c r="K20" s="24">
        <v>3</v>
      </c>
      <c r="L20" s="25"/>
      <c r="M20" s="29"/>
      <c r="N20" s="20">
        <f t="shared" si="0"/>
        <v>0</v>
      </c>
      <c r="O20" s="34">
        <f t="shared" si="1"/>
        <v>0</v>
      </c>
    </row>
    <row r="21" spans="1:15">
      <c r="A21" s="2"/>
      <c r="B21" s="30" t="s">
        <v>43</v>
      </c>
      <c r="C21" s="31" t="s">
        <v>80</v>
      </c>
      <c r="D21" s="31" t="s">
        <v>97</v>
      </c>
      <c r="E21" s="32" t="s">
        <v>103</v>
      </c>
      <c r="F21" s="31" t="s">
        <v>125</v>
      </c>
      <c r="G21" s="31" t="s">
        <v>146</v>
      </c>
      <c r="H21" s="31">
        <v>2014</v>
      </c>
      <c r="I21" s="33" t="s">
        <v>24</v>
      </c>
      <c r="J21" s="31" t="s">
        <v>25</v>
      </c>
      <c r="K21" s="24">
        <v>3</v>
      </c>
      <c r="L21" s="25"/>
      <c r="M21" s="29"/>
      <c r="N21" s="20">
        <f t="shared" si="0"/>
        <v>0</v>
      </c>
      <c r="O21" s="34">
        <f t="shared" si="1"/>
        <v>0</v>
      </c>
    </row>
    <row r="22" spans="1:15">
      <c r="A22" s="2"/>
      <c r="B22" s="30" t="s">
        <v>44</v>
      </c>
      <c r="C22" s="31" t="s">
        <v>94</v>
      </c>
      <c r="D22" s="31" t="s">
        <v>97</v>
      </c>
      <c r="E22" s="32" t="s">
        <v>103</v>
      </c>
      <c r="F22" s="31" t="s">
        <v>126</v>
      </c>
      <c r="G22" s="31" t="s">
        <v>146</v>
      </c>
      <c r="H22" s="31">
        <v>2015</v>
      </c>
      <c r="I22" s="33" t="s">
        <v>149</v>
      </c>
      <c r="J22" s="31" t="s">
        <v>152</v>
      </c>
      <c r="K22" s="24">
        <v>3</v>
      </c>
      <c r="L22" s="25"/>
      <c r="M22" s="29"/>
      <c r="N22" s="20">
        <f t="shared" si="0"/>
        <v>0</v>
      </c>
      <c r="O22" s="34">
        <f t="shared" si="1"/>
        <v>0</v>
      </c>
    </row>
    <row r="23" spans="1:15">
      <c r="A23" s="2"/>
      <c r="B23" s="30" t="s">
        <v>45</v>
      </c>
      <c r="C23" s="31" t="s">
        <v>81</v>
      </c>
      <c r="D23" s="31" t="s">
        <v>97</v>
      </c>
      <c r="E23" s="32" t="s">
        <v>103</v>
      </c>
      <c r="F23" s="31" t="s">
        <v>127</v>
      </c>
      <c r="G23" s="31" t="s">
        <v>146</v>
      </c>
      <c r="H23" s="31">
        <v>2015</v>
      </c>
      <c r="I23" s="33" t="s">
        <v>24</v>
      </c>
      <c r="J23" s="31" t="s">
        <v>25</v>
      </c>
      <c r="K23" s="24">
        <v>3</v>
      </c>
      <c r="L23" s="25"/>
      <c r="M23" s="29"/>
      <c r="N23" s="20">
        <f t="shared" si="0"/>
        <v>0</v>
      </c>
      <c r="O23" s="34">
        <f t="shared" si="1"/>
        <v>0</v>
      </c>
    </row>
    <row r="24" spans="1:15">
      <c r="A24" s="2"/>
      <c r="B24" s="30" t="s">
        <v>46</v>
      </c>
      <c r="C24" s="31" t="s">
        <v>82</v>
      </c>
      <c r="D24" s="31" t="s">
        <v>97</v>
      </c>
      <c r="E24" s="32" t="s">
        <v>103</v>
      </c>
      <c r="F24" s="31" t="s">
        <v>128</v>
      </c>
      <c r="G24" s="31" t="s">
        <v>146</v>
      </c>
      <c r="H24" s="31">
        <v>2015</v>
      </c>
      <c r="I24" s="33" t="s">
        <v>24</v>
      </c>
      <c r="J24" s="31" t="s">
        <v>25</v>
      </c>
      <c r="K24" s="24">
        <v>3</v>
      </c>
      <c r="L24" s="25"/>
      <c r="M24" s="29"/>
      <c r="N24" s="20">
        <f t="shared" si="0"/>
        <v>0</v>
      </c>
      <c r="O24" s="34">
        <f t="shared" si="1"/>
        <v>0</v>
      </c>
    </row>
    <row r="25" spans="1:15">
      <c r="A25" s="2"/>
      <c r="B25" s="30" t="s">
        <v>47</v>
      </c>
      <c r="C25" s="31" t="s">
        <v>83</v>
      </c>
      <c r="D25" s="31" t="s">
        <v>97</v>
      </c>
      <c r="E25" s="32" t="s">
        <v>103</v>
      </c>
      <c r="F25" s="31" t="s">
        <v>129</v>
      </c>
      <c r="G25" s="31" t="s">
        <v>146</v>
      </c>
      <c r="H25" s="31">
        <v>2015</v>
      </c>
      <c r="I25" s="33" t="s">
        <v>24</v>
      </c>
      <c r="J25" s="31" t="s">
        <v>25</v>
      </c>
      <c r="K25" s="24">
        <v>3</v>
      </c>
      <c r="L25" s="25"/>
      <c r="M25" s="29"/>
      <c r="N25" s="20">
        <f t="shared" si="0"/>
        <v>0</v>
      </c>
      <c r="O25" s="34">
        <f t="shared" si="1"/>
        <v>0</v>
      </c>
    </row>
    <row r="26" spans="1:15">
      <c r="A26" s="2"/>
      <c r="B26" s="30" t="s">
        <v>48</v>
      </c>
      <c r="C26" s="31" t="s">
        <v>84</v>
      </c>
      <c r="D26" s="31" t="s">
        <v>97</v>
      </c>
      <c r="E26" s="32" t="s">
        <v>103</v>
      </c>
      <c r="F26" s="31" t="s">
        <v>130</v>
      </c>
      <c r="G26" s="31" t="s">
        <v>146</v>
      </c>
      <c r="H26" s="31">
        <v>2015</v>
      </c>
      <c r="I26" s="33" t="s">
        <v>24</v>
      </c>
      <c r="J26" s="31" t="s">
        <v>25</v>
      </c>
      <c r="K26" s="24">
        <v>3</v>
      </c>
      <c r="L26" s="25"/>
      <c r="M26" s="29"/>
      <c r="N26" s="20">
        <f t="shared" si="0"/>
        <v>0</v>
      </c>
      <c r="O26" s="34">
        <f t="shared" si="1"/>
        <v>0</v>
      </c>
    </row>
    <row r="27" spans="1:15" ht="30">
      <c r="A27" s="2"/>
      <c r="B27" s="30" t="s">
        <v>49</v>
      </c>
      <c r="C27" s="31" t="s">
        <v>85</v>
      </c>
      <c r="D27" s="31" t="s">
        <v>96</v>
      </c>
      <c r="E27" s="32" t="s">
        <v>107</v>
      </c>
      <c r="F27" s="32" t="s">
        <v>155</v>
      </c>
      <c r="G27" s="31" t="s">
        <v>146</v>
      </c>
      <c r="H27" s="31">
        <v>2016</v>
      </c>
      <c r="I27" s="33" t="s">
        <v>26</v>
      </c>
      <c r="J27" s="31" t="s">
        <v>27</v>
      </c>
      <c r="K27" s="24">
        <v>3</v>
      </c>
      <c r="L27" s="25"/>
      <c r="M27" s="29"/>
      <c r="N27" s="20">
        <f t="shared" si="0"/>
        <v>0</v>
      </c>
      <c r="O27" s="34">
        <f t="shared" si="1"/>
        <v>0</v>
      </c>
    </row>
    <row r="28" spans="1:15" ht="30">
      <c r="A28" s="2"/>
      <c r="B28" s="30" t="s">
        <v>50</v>
      </c>
      <c r="C28" s="31" t="s">
        <v>86</v>
      </c>
      <c r="D28" s="31" t="s">
        <v>96</v>
      </c>
      <c r="E28" s="32" t="s">
        <v>107</v>
      </c>
      <c r="F28" s="32" t="s">
        <v>154</v>
      </c>
      <c r="G28" s="31" t="s">
        <v>146</v>
      </c>
      <c r="H28" s="31">
        <v>2016</v>
      </c>
      <c r="I28" s="33" t="s">
        <v>26</v>
      </c>
      <c r="J28" s="31" t="s">
        <v>27</v>
      </c>
      <c r="K28" s="24">
        <v>3</v>
      </c>
      <c r="L28" s="25"/>
      <c r="M28" s="29"/>
      <c r="N28" s="20">
        <f t="shared" si="0"/>
        <v>0</v>
      </c>
      <c r="O28" s="34">
        <f t="shared" si="1"/>
        <v>0</v>
      </c>
    </row>
    <row r="29" spans="1:15" ht="30">
      <c r="A29" s="2"/>
      <c r="B29" s="30" t="s">
        <v>51</v>
      </c>
      <c r="C29" s="31" t="s">
        <v>87</v>
      </c>
      <c r="D29" s="32" t="s">
        <v>96</v>
      </c>
      <c r="E29" s="32" t="s">
        <v>107</v>
      </c>
      <c r="F29" s="31" t="s">
        <v>139</v>
      </c>
      <c r="G29" s="31" t="s">
        <v>146</v>
      </c>
      <c r="H29" s="31">
        <v>2016</v>
      </c>
      <c r="I29" s="33" t="s">
        <v>26</v>
      </c>
      <c r="J29" s="31" t="s">
        <v>27</v>
      </c>
      <c r="K29" s="24">
        <v>3</v>
      </c>
      <c r="L29" s="25"/>
      <c r="M29" s="29"/>
      <c r="N29" s="20">
        <f t="shared" si="0"/>
        <v>0</v>
      </c>
      <c r="O29" s="34">
        <f t="shared" si="1"/>
        <v>0</v>
      </c>
    </row>
    <row r="30" spans="1:15" ht="30">
      <c r="A30" s="2"/>
      <c r="B30" s="30" t="s">
        <v>52</v>
      </c>
      <c r="C30" s="31" t="s">
        <v>95</v>
      </c>
      <c r="D30" s="31" t="s">
        <v>96</v>
      </c>
      <c r="E30" s="32" t="s">
        <v>102</v>
      </c>
      <c r="F30" s="31" t="s">
        <v>131</v>
      </c>
      <c r="G30" s="31" t="s">
        <v>146</v>
      </c>
      <c r="H30" s="31">
        <v>2002</v>
      </c>
      <c r="I30" s="33" t="s">
        <v>26</v>
      </c>
      <c r="J30" s="31" t="s">
        <v>27</v>
      </c>
      <c r="K30" s="24">
        <v>3</v>
      </c>
      <c r="L30" s="25"/>
      <c r="M30" s="29"/>
      <c r="N30" s="20">
        <f t="shared" si="0"/>
        <v>0</v>
      </c>
      <c r="O30" s="34">
        <f t="shared" si="1"/>
        <v>0</v>
      </c>
    </row>
    <row r="31" spans="1:15" ht="30">
      <c r="A31" s="2"/>
      <c r="B31" s="30" t="s">
        <v>53</v>
      </c>
      <c r="C31" s="31" t="s">
        <v>88</v>
      </c>
      <c r="D31" s="31" t="s">
        <v>100</v>
      </c>
      <c r="E31" s="32" t="s">
        <v>103</v>
      </c>
      <c r="F31" s="31" t="s">
        <v>132</v>
      </c>
      <c r="G31" s="31" t="s">
        <v>146</v>
      </c>
      <c r="H31" s="31">
        <v>2018</v>
      </c>
      <c r="I31" s="33" t="s">
        <v>147</v>
      </c>
      <c r="J31" s="31" t="s">
        <v>28</v>
      </c>
      <c r="K31" s="24">
        <v>3</v>
      </c>
      <c r="L31" s="25"/>
      <c r="M31" s="29"/>
      <c r="N31" s="20">
        <f t="shared" si="0"/>
        <v>0</v>
      </c>
      <c r="O31" s="34">
        <f t="shared" si="1"/>
        <v>0</v>
      </c>
    </row>
    <row r="32" spans="1:15" ht="30">
      <c r="A32" s="2"/>
      <c r="B32" s="30" t="s">
        <v>54</v>
      </c>
      <c r="C32" s="31" t="s">
        <v>89</v>
      </c>
      <c r="D32" s="31" t="s">
        <v>98</v>
      </c>
      <c r="E32" s="32" t="s">
        <v>108</v>
      </c>
      <c r="F32" s="31" t="s">
        <v>133</v>
      </c>
      <c r="G32" s="31" t="s">
        <v>146</v>
      </c>
      <c r="H32" s="31">
        <v>2018</v>
      </c>
      <c r="I32" s="33" t="s">
        <v>150</v>
      </c>
      <c r="J32" s="31" t="s">
        <v>21</v>
      </c>
      <c r="K32" s="24">
        <v>3</v>
      </c>
      <c r="L32" s="25"/>
      <c r="M32" s="29"/>
      <c r="N32" s="20">
        <f t="shared" ref="N32:N36" si="2">K32*L32</f>
        <v>0</v>
      </c>
      <c r="O32" s="34">
        <f t="shared" ref="O32:O36" si="3">N32*(1+M32)</f>
        <v>0</v>
      </c>
    </row>
    <row r="33" spans="1:15" ht="30">
      <c r="A33" s="2"/>
      <c r="B33" s="30" t="s">
        <v>55</v>
      </c>
      <c r="C33" s="31" t="s">
        <v>90</v>
      </c>
      <c r="D33" s="31" t="s">
        <v>98</v>
      </c>
      <c r="E33" s="32" t="s">
        <v>109</v>
      </c>
      <c r="F33" s="31" t="s">
        <v>134</v>
      </c>
      <c r="G33" s="31" t="s">
        <v>146</v>
      </c>
      <c r="H33" s="31">
        <v>2018</v>
      </c>
      <c r="I33" s="33" t="s">
        <v>26</v>
      </c>
      <c r="J33" s="31" t="s">
        <v>27</v>
      </c>
      <c r="K33" s="24">
        <v>3</v>
      </c>
      <c r="L33" s="25"/>
      <c r="M33" s="29"/>
      <c r="N33" s="20">
        <f t="shared" si="2"/>
        <v>0</v>
      </c>
      <c r="O33" s="34">
        <f t="shared" si="3"/>
        <v>0</v>
      </c>
    </row>
    <row r="34" spans="1:15" ht="30">
      <c r="A34" s="2"/>
      <c r="B34" s="30" t="s">
        <v>56</v>
      </c>
      <c r="C34" s="31" t="s">
        <v>91</v>
      </c>
      <c r="D34" s="31" t="s">
        <v>97</v>
      </c>
      <c r="E34" s="32" t="s">
        <v>110</v>
      </c>
      <c r="F34" s="31" t="s">
        <v>135</v>
      </c>
      <c r="G34" s="31" t="s">
        <v>146</v>
      </c>
      <c r="H34" s="31">
        <v>2003</v>
      </c>
      <c r="I34" s="33" t="s">
        <v>24</v>
      </c>
      <c r="J34" s="31" t="s">
        <v>25</v>
      </c>
      <c r="K34" s="24">
        <v>3</v>
      </c>
      <c r="L34" s="25"/>
      <c r="M34" s="29"/>
      <c r="N34" s="20">
        <f t="shared" si="2"/>
        <v>0</v>
      </c>
      <c r="O34" s="34">
        <f t="shared" si="3"/>
        <v>0</v>
      </c>
    </row>
    <row r="35" spans="1:15" ht="30">
      <c r="A35" s="2"/>
      <c r="B35" s="30" t="s">
        <v>57</v>
      </c>
      <c r="C35" s="31" t="s">
        <v>92</v>
      </c>
      <c r="D35" s="31" t="s">
        <v>97</v>
      </c>
      <c r="E35" s="32" t="s">
        <v>110</v>
      </c>
      <c r="F35" s="31" t="s">
        <v>136</v>
      </c>
      <c r="G35" s="31" t="s">
        <v>146</v>
      </c>
      <c r="H35" s="31">
        <v>2003</v>
      </c>
      <c r="I35" s="33" t="s">
        <v>24</v>
      </c>
      <c r="J35" s="31" t="s">
        <v>25</v>
      </c>
      <c r="K35" s="24">
        <v>3</v>
      </c>
      <c r="L35" s="25"/>
      <c r="M35" s="29"/>
      <c r="N35" s="20">
        <f t="shared" si="2"/>
        <v>0</v>
      </c>
      <c r="O35" s="34">
        <f t="shared" si="3"/>
        <v>0</v>
      </c>
    </row>
    <row r="36" spans="1:15" ht="30">
      <c r="A36" s="2"/>
      <c r="B36" s="30" t="s">
        <v>58</v>
      </c>
      <c r="C36" s="31" t="s">
        <v>93</v>
      </c>
      <c r="D36" s="31" t="s">
        <v>99</v>
      </c>
      <c r="E36" s="32" t="s">
        <v>103</v>
      </c>
      <c r="F36" s="31" t="s">
        <v>137</v>
      </c>
      <c r="G36" s="31" t="s">
        <v>146</v>
      </c>
      <c r="H36" s="31">
        <v>2004</v>
      </c>
      <c r="I36" s="33" t="s">
        <v>149</v>
      </c>
      <c r="J36" s="31" t="s">
        <v>152</v>
      </c>
      <c r="K36" s="24">
        <v>3</v>
      </c>
      <c r="L36" s="25"/>
      <c r="M36" s="29"/>
      <c r="N36" s="20">
        <f t="shared" si="2"/>
        <v>0</v>
      </c>
      <c r="O36" s="34">
        <f t="shared" si="3"/>
        <v>0</v>
      </c>
    </row>
    <row r="37" spans="1:15" ht="30">
      <c r="A37" s="2"/>
      <c r="B37" s="30" t="s">
        <v>59</v>
      </c>
      <c r="C37" s="32" t="s">
        <v>168</v>
      </c>
      <c r="D37" s="32" t="s">
        <v>141</v>
      </c>
      <c r="E37" s="32" t="s">
        <v>142</v>
      </c>
      <c r="F37" s="32" t="s">
        <v>161</v>
      </c>
      <c r="G37" s="32" t="s">
        <v>146</v>
      </c>
      <c r="H37" s="32">
        <v>2023</v>
      </c>
      <c r="I37" s="43" t="s">
        <v>26</v>
      </c>
      <c r="J37" s="32" t="s">
        <v>27</v>
      </c>
      <c r="K37" s="24">
        <v>1</v>
      </c>
      <c r="L37" s="25"/>
      <c r="M37" s="29"/>
      <c r="N37" s="20">
        <f>K37*L37</f>
        <v>0</v>
      </c>
      <c r="O37" s="34">
        <f>N37*(1+M37)</f>
        <v>0</v>
      </c>
    </row>
    <row r="38" spans="1:15" ht="30">
      <c r="A38" s="2"/>
      <c r="B38" s="30" t="s">
        <v>60</v>
      </c>
      <c r="C38" s="32" t="s">
        <v>169</v>
      </c>
      <c r="D38" s="32" t="s">
        <v>97</v>
      </c>
      <c r="E38" s="32" t="s">
        <v>143</v>
      </c>
      <c r="F38" s="32" t="s">
        <v>160</v>
      </c>
      <c r="G38" s="32" t="s">
        <v>146</v>
      </c>
      <c r="H38" s="32">
        <v>2023</v>
      </c>
      <c r="I38" s="43" t="s">
        <v>164</v>
      </c>
      <c r="J38" s="32" t="s">
        <v>165</v>
      </c>
      <c r="K38" s="24">
        <v>1</v>
      </c>
      <c r="L38" s="25"/>
      <c r="M38" s="29"/>
      <c r="N38" s="20">
        <f>K38*L38</f>
        <v>0</v>
      </c>
      <c r="O38" s="34">
        <f>N38*(1+M38)</f>
        <v>0</v>
      </c>
    </row>
    <row r="39" spans="1:15" ht="30">
      <c r="A39" s="2"/>
      <c r="B39" s="30" t="s">
        <v>61</v>
      </c>
      <c r="C39" s="32"/>
      <c r="D39" s="32" t="s">
        <v>140</v>
      </c>
      <c r="E39" s="32" t="s">
        <v>144</v>
      </c>
      <c r="F39" s="32" t="s">
        <v>157</v>
      </c>
      <c r="G39" s="32" t="s">
        <v>146</v>
      </c>
      <c r="H39" s="32">
        <v>2023</v>
      </c>
      <c r="I39" s="43" t="s">
        <v>162</v>
      </c>
      <c r="J39" s="32" t="s">
        <v>167</v>
      </c>
      <c r="K39" s="24">
        <v>1</v>
      </c>
      <c r="L39" s="25"/>
      <c r="M39" s="29"/>
      <c r="N39" s="20">
        <f>K39*L39</f>
        <v>0</v>
      </c>
      <c r="O39" s="34">
        <f>N39*(1+M39)</f>
        <v>0</v>
      </c>
    </row>
    <row r="40" spans="1:15" ht="75">
      <c r="A40" s="2"/>
      <c r="B40" s="30" t="s">
        <v>62</v>
      </c>
      <c r="C40" s="32"/>
      <c r="D40" s="32" t="s">
        <v>140</v>
      </c>
      <c r="E40" s="32" t="s">
        <v>144</v>
      </c>
      <c r="F40" s="32" t="s">
        <v>158</v>
      </c>
      <c r="G40" s="32" t="s">
        <v>146</v>
      </c>
      <c r="H40" s="32">
        <v>2023</v>
      </c>
      <c r="I40" s="43" t="s">
        <v>163</v>
      </c>
      <c r="J40" s="32" t="s">
        <v>166</v>
      </c>
      <c r="K40" s="24">
        <v>1</v>
      </c>
      <c r="L40" s="25"/>
      <c r="M40" s="29"/>
      <c r="N40" s="20">
        <f>K40*L40</f>
        <v>0</v>
      </c>
      <c r="O40" s="34">
        <f>N40*(1+M40)</f>
        <v>0</v>
      </c>
    </row>
    <row r="41" spans="1:15" ht="30.75" thickBot="1">
      <c r="A41" s="2"/>
      <c r="B41" s="37" t="s">
        <v>63</v>
      </c>
      <c r="C41" s="27"/>
      <c r="D41" s="27" t="s">
        <v>140</v>
      </c>
      <c r="E41" s="27" t="s">
        <v>144</v>
      </c>
      <c r="F41" s="27" t="s">
        <v>159</v>
      </c>
      <c r="G41" s="27" t="s">
        <v>146</v>
      </c>
      <c r="H41" s="27">
        <v>2023</v>
      </c>
      <c r="I41" s="44" t="s">
        <v>29</v>
      </c>
      <c r="J41" s="27" t="s">
        <v>30</v>
      </c>
      <c r="K41" s="38">
        <v>1</v>
      </c>
      <c r="L41" s="39"/>
      <c r="M41" s="40"/>
      <c r="N41" s="41">
        <f>K41*L41</f>
        <v>0</v>
      </c>
      <c r="O41" s="42">
        <f>N41*(1+M41)</f>
        <v>0</v>
      </c>
    </row>
    <row r="42" spans="1:15" ht="15.75" thickBot="1">
      <c r="A42" s="2"/>
      <c r="B42" s="9"/>
      <c r="C42" s="11"/>
      <c r="D42" s="11"/>
      <c r="E42" s="11"/>
      <c r="F42" s="11"/>
      <c r="G42" s="11"/>
      <c r="H42" s="11"/>
      <c r="I42" s="10"/>
      <c r="J42" s="11"/>
      <c r="K42" s="12"/>
      <c r="L42" s="23"/>
      <c r="M42" s="23"/>
      <c r="N42" s="21"/>
      <c r="O42" s="16"/>
    </row>
    <row r="43" spans="1:15" ht="15.75" thickBot="1">
      <c r="A43" s="2"/>
      <c r="B43" s="2"/>
      <c r="C43" s="1"/>
      <c r="D43" s="1"/>
      <c r="E43" s="1"/>
      <c r="F43" s="1"/>
      <c r="G43" s="1"/>
      <c r="H43" s="2"/>
      <c r="I43" s="3"/>
      <c r="J43" s="2"/>
      <c r="K43" s="49" t="s">
        <v>11</v>
      </c>
      <c r="L43" s="50"/>
      <c r="M43" s="51"/>
      <c r="N43" s="17">
        <f>SUM(N4:N41)</f>
        <v>0</v>
      </c>
      <c r="O43" s="17">
        <f>SUM(O4:O41)</f>
        <v>0</v>
      </c>
    </row>
    <row r="45" spans="1:15" s="45" customFormat="1" ht="23.25" customHeight="1">
      <c r="B45" s="52" t="s">
        <v>173</v>
      </c>
      <c r="C45" s="53"/>
      <c r="D45" s="53"/>
      <c r="E45" s="53"/>
      <c r="F45" s="53"/>
      <c r="G45" s="53"/>
      <c r="H45" s="53"/>
      <c r="I45" s="54"/>
      <c r="J45" s="54"/>
    </row>
    <row r="46" spans="1:15" s="45" customFormat="1" ht="48" customHeight="1">
      <c r="B46" s="55" t="s">
        <v>174</v>
      </c>
      <c r="C46" s="53"/>
      <c r="D46" s="53"/>
      <c r="E46" s="53"/>
      <c r="F46" s="53"/>
      <c r="G46" s="53"/>
      <c r="H46" s="53"/>
      <c r="I46" s="56"/>
      <c r="J46" s="56"/>
    </row>
  </sheetData>
  <autoFilter ref="B3:O41"/>
  <mergeCells count="3">
    <mergeCell ref="K43:M43"/>
    <mergeCell ref="B45:J45"/>
    <mergeCell ref="B46:J46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lampy Dr MACH</vt:lpstr>
      <vt:lpstr>'lampy Dr MACH'!Obszar_wydruku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2023-11-07T12:56:41Z</cp:lastPrinted>
  <dcterms:created xsi:type="dcterms:W3CDTF">2020-05-27T12:38:43Z</dcterms:created>
  <dcterms:modified xsi:type="dcterms:W3CDTF">2023-11-07T12:56:57Z</dcterms:modified>
</cp:coreProperties>
</file>